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C:\Users\teaneyd\Desktop\"/>
    </mc:Choice>
  </mc:AlternateContent>
  <xr:revisionPtr revIDLastSave="0" documentId="8_{661246FA-CED3-4804-814E-1CE0226154F1}" xr6:coauthVersionLast="47" xr6:coauthVersionMax="47" xr10:uidLastSave="{00000000-0000-0000-0000-000000000000}"/>
  <bookViews>
    <workbookView xWindow="-110" yWindow="-110" windowWidth="19420" windowHeight="10420" tabRatio="811" xr2:uid="{00000000-000D-0000-FFFF-FFFF00000000}"/>
  </bookViews>
  <sheets>
    <sheet name="UST Plan Check" sheetId="7" r:id="rId1"/>
    <sheet name="Equipment and Monitoring" sheetId="8" r:id="rId2"/>
    <sheet name="Inspection Worksheet" sheetId="15" r:id="rId3"/>
    <sheet name="Inspection Report" sheetId="16" r:id="rId4"/>
    <sheet name="UST Construction Summary" sheetId="19" r:id="rId5"/>
    <sheet name="UST Removal Summary" sheetId="20" r:id="rId6"/>
    <sheet name="Drop Down Menu" sheetId="17" r:id="rId7"/>
  </sheets>
  <definedNames>
    <definedName name="_xlnm.Print_Area" localSheetId="1">'Equipment and Monitoring'!$A$1:$I$106</definedName>
    <definedName name="_xlnm.Print_Area" localSheetId="3">'Inspection Report'!$A$1:$P$195</definedName>
    <definedName name="_xlnm.Print_Area" localSheetId="2">'Inspection Worksheet'!$A$1:$O$118</definedName>
    <definedName name="_xlnm.Print_Area" localSheetId="4">'UST Construction Summary'!$A$1:$P$48</definedName>
    <definedName name="_xlnm.Print_Area" localSheetId="0">'UST Plan Check'!$A$1:$Z$271</definedName>
    <definedName name="_xlnm.Print_Area" localSheetId="5">'UST Removal Summary'!$A$1:$Q$39</definedName>
    <definedName name="_xlnm.Print_Titles" localSheetId="3">'Inspection Report'!$1:$10</definedName>
    <definedName name="_xlnm.Print_Titles" localSheetId="0">'UST Plan Check'!$A:$A,'UST Plan Check'!$1:$5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2" i="7" l="1"/>
  <c r="V50" i="7"/>
  <c r="D13" i="20" l="1"/>
  <c r="K11" i="20"/>
  <c r="E11" i="20"/>
  <c r="E10" i="20"/>
  <c r="E9" i="20"/>
  <c r="D13" i="19" l="1"/>
  <c r="J11" i="19"/>
  <c r="D11" i="19"/>
  <c r="D10" i="19"/>
  <c r="D9" i="19"/>
  <c r="D20" i="15" l="1"/>
  <c r="E49" i="16" l="1"/>
  <c r="F49" i="16"/>
  <c r="G49" i="16"/>
  <c r="H49" i="16"/>
  <c r="I49" i="16"/>
  <c r="J49" i="16"/>
  <c r="K49" i="16"/>
  <c r="L49" i="16"/>
  <c r="M49" i="16"/>
  <c r="N49" i="16"/>
  <c r="O49" i="16"/>
  <c r="E48" i="16"/>
  <c r="F48" i="16"/>
  <c r="G48" i="16"/>
  <c r="H48" i="16"/>
  <c r="I48" i="16"/>
  <c r="J48" i="16"/>
  <c r="K48" i="16"/>
  <c r="L48" i="16"/>
  <c r="M48" i="16"/>
  <c r="N48" i="16"/>
  <c r="O48" i="16"/>
  <c r="D48" i="16"/>
  <c r="D49" i="16"/>
  <c r="D16" i="16"/>
  <c r="F19" i="16" l="1"/>
  <c r="H19" i="16"/>
  <c r="J19" i="16"/>
  <c r="L19" i="16"/>
  <c r="N19" i="16"/>
  <c r="D19" i="16"/>
  <c r="I7" i="8"/>
  <c r="B60" i="8"/>
  <c r="D17" i="15" l="1"/>
  <c r="D13" i="16"/>
  <c r="I33" i="8"/>
  <c r="D18" i="15" l="1"/>
  <c r="D19" i="15" s="1"/>
  <c r="N21" i="15"/>
  <c r="L21" i="15"/>
  <c r="J21" i="15"/>
  <c r="H21" i="15"/>
  <c r="F21" i="15"/>
  <c r="D21" i="15"/>
  <c r="N20" i="15"/>
  <c r="L20" i="15"/>
  <c r="J20" i="15"/>
  <c r="H20" i="15"/>
  <c r="F20" i="15"/>
  <c r="D60" i="15" l="1"/>
  <c r="D81" i="15"/>
  <c r="I81" i="15"/>
  <c r="I60" i="15"/>
  <c r="H60" i="15"/>
  <c r="H81" i="15"/>
  <c r="G81" i="15"/>
  <c r="G60" i="15"/>
  <c r="F81" i="15"/>
  <c r="F60" i="15"/>
  <c r="E60" i="15"/>
  <c r="E81" i="15"/>
  <c r="I21" i="8"/>
  <c r="H44" i="16" l="1"/>
  <c r="C9" i="8" l="1"/>
  <c r="B48" i="8"/>
  <c r="B30" i="8"/>
  <c r="B16" i="8"/>
  <c r="O158" i="16" l="1"/>
  <c r="N158" i="16"/>
  <c r="M158" i="16"/>
  <c r="L158" i="16"/>
  <c r="K158" i="16"/>
  <c r="J158" i="16"/>
  <c r="I158" i="16"/>
  <c r="H158" i="16"/>
  <c r="G158" i="16"/>
  <c r="F158" i="16"/>
  <c r="E158" i="16"/>
  <c r="D158" i="16"/>
  <c r="H159" i="16"/>
  <c r="O159" i="16"/>
  <c r="N159" i="16"/>
  <c r="M159" i="16"/>
  <c r="L159" i="16"/>
  <c r="K159" i="16"/>
  <c r="J159" i="16"/>
  <c r="I159" i="16"/>
  <c r="G159" i="16"/>
  <c r="F159" i="16"/>
  <c r="E159" i="16"/>
  <c r="N130" i="16"/>
  <c r="L130" i="16"/>
  <c r="J130" i="16"/>
  <c r="H130" i="16"/>
  <c r="F130" i="16"/>
  <c r="D130" i="16"/>
  <c r="D129" i="16"/>
  <c r="H129" i="16"/>
  <c r="F129" i="16"/>
  <c r="N129" i="16"/>
  <c r="L129" i="16"/>
  <c r="J129" i="16"/>
  <c r="D133" i="16"/>
  <c r="N133" i="16"/>
  <c r="L133" i="16"/>
  <c r="J133" i="16"/>
  <c r="H133" i="16"/>
  <c r="F133" i="16"/>
  <c r="H163" i="16" l="1"/>
  <c r="H164" i="16"/>
  <c r="L163" i="16"/>
  <c r="L164" i="16"/>
  <c r="I164" i="16"/>
  <c r="I163" i="16"/>
  <c r="M164" i="16"/>
  <c r="M163" i="16"/>
  <c r="F164" i="16"/>
  <c r="F163" i="16"/>
  <c r="J164" i="16"/>
  <c r="J163" i="16"/>
  <c r="N164" i="16"/>
  <c r="N163" i="16"/>
  <c r="G163" i="16"/>
  <c r="G164" i="16"/>
  <c r="K163" i="16"/>
  <c r="K164" i="16"/>
  <c r="O163" i="16"/>
  <c r="O164" i="16"/>
  <c r="J160" i="16"/>
  <c r="J161" i="16"/>
  <c r="F160" i="16"/>
  <c r="F161" i="16"/>
  <c r="K160" i="16"/>
  <c r="K161" i="16"/>
  <c r="O160" i="16"/>
  <c r="O161" i="16"/>
  <c r="G160" i="16"/>
  <c r="G161" i="16"/>
  <c r="L161" i="16"/>
  <c r="L160" i="16"/>
  <c r="H161" i="16"/>
  <c r="H160" i="16"/>
  <c r="I161" i="16"/>
  <c r="I160" i="16"/>
  <c r="M161" i="16"/>
  <c r="M160" i="16"/>
  <c r="N160" i="16"/>
  <c r="N161" i="16"/>
  <c r="D142" i="16"/>
  <c r="D141" i="16"/>
  <c r="D135" i="16"/>
  <c r="D136" i="16"/>
  <c r="E160" i="16"/>
  <c r="E161" i="16"/>
  <c r="E163" i="16"/>
  <c r="E164" i="16"/>
  <c r="D164" i="16"/>
  <c r="D163" i="16"/>
  <c r="D161" i="16"/>
  <c r="D159" i="16"/>
  <c r="D160" i="16"/>
  <c r="L141" i="16"/>
  <c r="L142" i="16"/>
  <c r="L135" i="16"/>
  <c r="L136" i="16"/>
  <c r="N142" i="16"/>
  <c r="N141" i="16"/>
  <c r="N136" i="16"/>
  <c r="N135" i="16"/>
  <c r="J142" i="16"/>
  <c r="J141" i="16"/>
  <c r="J136" i="16"/>
  <c r="J135" i="16"/>
  <c r="H141" i="16"/>
  <c r="H142" i="16"/>
  <c r="H136" i="16"/>
  <c r="H135" i="16"/>
  <c r="F142" i="16"/>
  <c r="F141" i="16"/>
  <c r="F135" i="16"/>
  <c r="F136" i="16"/>
  <c r="D134" i="16"/>
  <c r="H92" i="16"/>
  <c r="H91" i="16"/>
  <c r="J91" i="16"/>
  <c r="K91" i="16"/>
  <c r="L91" i="16"/>
  <c r="M91" i="16"/>
  <c r="N91" i="16"/>
  <c r="O91" i="16"/>
  <c r="J92" i="16"/>
  <c r="K92" i="16"/>
  <c r="L92" i="16"/>
  <c r="M92" i="16"/>
  <c r="N92" i="16"/>
  <c r="O92" i="16"/>
  <c r="I92" i="16"/>
  <c r="I91" i="16"/>
  <c r="E92" i="16"/>
  <c r="F92" i="16"/>
  <c r="G92" i="16"/>
  <c r="D92" i="16"/>
  <c r="E91" i="16"/>
  <c r="F91" i="16"/>
  <c r="G91" i="16"/>
  <c r="D91" i="16"/>
  <c r="L83" i="16"/>
  <c r="N83" i="16"/>
  <c r="J83" i="16"/>
  <c r="H83" i="16"/>
  <c r="F83" i="16"/>
  <c r="D83" i="16"/>
  <c r="H82" i="16"/>
  <c r="L82" i="16"/>
  <c r="N82" i="16"/>
  <c r="J82" i="16"/>
  <c r="F82" i="16"/>
  <c r="D82" i="16"/>
  <c r="J77" i="16"/>
  <c r="K77" i="16"/>
  <c r="L77" i="16"/>
  <c r="M77" i="16"/>
  <c r="N77" i="16"/>
  <c r="O77" i="16"/>
  <c r="J76" i="16"/>
  <c r="K76" i="16"/>
  <c r="L76" i="16"/>
  <c r="M76" i="16"/>
  <c r="N76" i="16"/>
  <c r="O76" i="16"/>
  <c r="H77" i="16"/>
  <c r="H76" i="16"/>
  <c r="I77" i="16"/>
  <c r="E77" i="16"/>
  <c r="F77" i="16"/>
  <c r="G77" i="16"/>
  <c r="I76" i="16"/>
  <c r="E76" i="16"/>
  <c r="F76" i="16"/>
  <c r="G76" i="16"/>
  <c r="D77" i="16"/>
  <c r="D76" i="16"/>
  <c r="J56" i="16"/>
  <c r="J71" i="16"/>
  <c r="K71" i="16"/>
  <c r="L71" i="16"/>
  <c r="M71" i="16"/>
  <c r="N71" i="16"/>
  <c r="O71" i="16"/>
  <c r="J72" i="16"/>
  <c r="K72" i="16"/>
  <c r="L72" i="16"/>
  <c r="M72" i="16"/>
  <c r="N72" i="16"/>
  <c r="O72" i="16"/>
  <c r="I72" i="16"/>
  <c r="H72" i="16"/>
  <c r="H71" i="16"/>
  <c r="I71" i="16"/>
  <c r="E71" i="16"/>
  <c r="F71" i="16"/>
  <c r="G71" i="16"/>
  <c r="D71" i="16"/>
  <c r="E72" i="16"/>
  <c r="F72" i="16"/>
  <c r="G72" i="16"/>
  <c r="D72" i="16"/>
  <c r="H65" i="16"/>
  <c r="H64" i="16"/>
  <c r="H61" i="16"/>
  <c r="H60" i="16"/>
  <c r="H57" i="16"/>
  <c r="H56" i="16"/>
  <c r="J65" i="16"/>
  <c r="K65" i="16"/>
  <c r="L65" i="16"/>
  <c r="M65" i="16"/>
  <c r="N65" i="16"/>
  <c r="O65" i="16"/>
  <c r="J64" i="16"/>
  <c r="K64" i="16"/>
  <c r="L64" i="16"/>
  <c r="M64" i="16"/>
  <c r="N64" i="16"/>
  <c r="O64" i="16"/>
  <c r="I65" i="16"/>
  <c r="I64" i="16"/>
  <c r="E65" i="16"/>
  <c r="F65" i="16"/>
  <c r="G65" i="16"/>
  <c r="E64" i="16"/>
  <c r="F64" i="16"/>
  <c r="G64" i="16"/>
  <c r="J60" i="16"/>
  <c r="K60" i="16"/>
  <c r="L60" i="16"/>
  <c r="M60" i="16"/>
  <c r="N60" i="16"/>
  <c r="O60" i="16"/>
  <c r="I60" i="16"/>
  <c r="E60" i="16"/>
  <c r="F60" i="16"/>
  <c r="G60" i="16"/>
  <c r="J61" i="16"/>
  <c r="K61" i="16"/>
  <c r="L61" i="16"/>
  <c r="M61" i="16"/>
  <c r="N61" i="16"/>
  <c r="O61" i="16"/>
  <c r="I61" i="16"/>
  <c r="E61" i="16"/>
  <c r="F61" i="16"/>
  <c r="G61" i="16"/>
  <c r="J57" i="16"/>
  <c r="K57" i="16"/>
  <c r="L57" i="16"/>
  <c r="M57" i="16"/>
  <c r="N57" i="16"/>
  <c r="O57" i="16"/>
  <c r="I57" i="16"/>
  <c r="E57" i="16"/>
  <c r="F57" i="16"/>
  <c r="G57" i="16"/>
  <c r="K56" i="16"/>
  <c r="L56" i="16"/>
  <c r="M56" i="16"/>
  <c r="N56" i="16"/>
  <c r="O56" i="16"/>
  <c r="I56" i="16"/>
  <c r="E56" i="16"/>
  <c r="F56" i="16"/>
  <c r="G56" i="16"/>
  <c r="O45" i="16"/>
  <c r="N45" i="16"/>
  <c r="M45" i="16"/>
  <c r="L45" i="16"/>
  <c r="K45" i="16"/>
  <c r="J45" i="16"/>
  <c r="I45" i="16"/>
  <c r="H45" i="16"/>
  <c r="E45" i="16"/>
  <c r="F45" i="16"/>
  <c r="G45" i="16"/>
  <c r="H41" i="16"/>
  <c r="G41" i="16"/>
  <c r="J41" i="16"/>
  <c r="K41" i="16"/>
  <c r="L41" i="16"/>
  <c r="M41" i="16"/>
  <c r="N41" i="16"/>
  <c r="O41" i="16"/>
  <c r="I41" i="16"/>
  <c r="E41" i="16"/>
  <c r="F41" i="16"/>
  <c r="H40" i="16"/>
  <c r="I53" i="8"/>
  <c r="K87" i="16" l="1"/>
  <c r="J67" i="16"/>
  <c r="D65" i="16"/>
  <c r="D64" i="16"/>
  <c r="D61" i="16"/>
  <c r="D60" i="16"/>
  <c r="D57" i="16"/>
  <c r="D56" i="16"/>
  <c r="J51" i="16"/>
  <c r="D45" i="16"/>
  <c r="D41" i="16"/>
  <c r="J35" i="16"/>
  <c r="O44" i="16"/>
  <c r="N44" i="16"/>
  <c r="M44" i="16"/>
  <c r="L44" i="16"/>
  <c r="K44" i="16"/>
  <c r="J44" i="16"/>
  <c r="I44" i="16"/>
  <c r="G44" i="16"/>
  <c r="F44" i="16"/>
  <c r="E44" i="16"/>
  <c r="D44" i="16"/>
  <c r="O40" i="16"/>
  <c r="N40" i="16"/>
  <c r="M40" i="16"/>
  <c r="L40" i="16"/>
  <c r="K40" i="16"/>
  <c r="J40" i="16"/>
  <c r="I40" i="16"/>
  <c r="G40" i="16"/>
  <c r="F40" i="16"/>
  <c r="E40" i="16"/>
  <c r="D40" i="16"/>
  <c r="N16" i="16"/>
  <c r="L16" i="16"/>
  <c r="J16" i="16"/>
  <c r="H16" i="16"/>
  <c r="F16" i="16"/>
  <c r="H17" i="15"/>
  <c r="N17" i="15"/>
  <c r="L17" i="15"/>
  <c r="J17" i="15"/>
  <c r="F17" i="15"/>
  <c r="V2" i="7"/>
  <c r="N18" i="16"/>
  <c r="L18" i="16"/>
  <c r="J18" i="16"/>
  <c r="H18" i="16"/>
  <c r="F18" i="16"/>
  <c r="D18" i="16"/>
  <c r="N17" i="16"/>
  <c r="L17" i="16"/>
  <c r="J17" i="16"/>
  <c r="H17" i="16"/>
  <c r="F17" i="16"/>
  <c r="D17" i="16"/>
  <c r="J11" i="16"/>
  <c r="D11" i="16"/>
  <c r="D10" i="16"/>
  <c r="D9" i="16"/>
  <c r="D13" i="15"/>
  <c r="J11" i="15"/>
  <c r="D11" i="15"/>
  <c r="D10" i="15"/>
  <c r="D9" i="15"/>
  <c r="D13" i="8"/>
  <c r="D12" i="8"/>
  <c r="D11" i="8"/>
  <c r="D10" i="8"/>
  <c r="D9" i="8"/>
  <c r="D8" i="8"/>
  <c r="C13" i="8"/>
  <c r="C12" i="8"/>
  <c r="C11" i="8"/>
  <c r="C10" i="8"/>
  <c r="C8" i="8"/>
  <c r="C4" i="8"/>
  <c r="C2" i="8"/>
  <c r="D95" i="15" l="1"/>
  <c r="F95" i="15"/>
  <c r="H18" i="15"/>
  <c r="H19" i="15" s="1"/>
  <c r="F18" i="15"/>
  <c r="F19" i="15" s="1"/>
  <c r="J18" i="15"/>
  <c r="J19" i="15" s="1"/>
  <c r="G75" i="15"/>
  <c r="L18" i="15"/>
  <c r="L19" i="15" s="1"/>
  <c r="I54" i="15"/>
  <c r="N18" i="15"/>
  <c r="N19" i="15" s="1"/>
  <c r="F48" i="15"/>
  <c r="E75" i="15"/>
  <c r="D48" i="15"/>
  <c r="D90" i="15"/>
  <c r="E54" i="15"/>
  <c r="D69" i="15"/>
  <c r="F69" i="15"/>
  <c r="F54" i="15"/>
  <c r="F75" i="15"/>
  <c r="F90" i="15"/>
  <c r="E63" i="16"/>
  <c r="F144" i="16"/>
  <c r="F145" i="16" s="1"/>
  <c r="F128" i="16"/>
  <c r="F132" i="16"/>
  <c r="I75" i="16"/>
  <c r="N144" i="16"/>
  <c r="N145" i="16" s="1"/>
  <c r="N128" i="16"/>
  <c r="N132" i="16"/>
  <c r="F75" i="16"/>
  <c r="H132" i="16"/>
  <c r="H144" i="16"/>
  <c r="H145" i="16" s="1"/>
  <c r="H128" i="16"/>
  <c r="G75" i="16"/>
  <c r="J132" i="16"/>
  <c r="J144" i="16"/>
  <c r="J145" i="16" s="1"/>
  <c r="J128" i="16"/>
  <c r="D75" i="16"/>
  <c r="D144" i="16"/>
  <c r="D145" i="16" s="1"/>
  <c r="D128" i="16"/>
  <c r="D70" i="16"/>
  <c r="D132" i="16"/>
  <c r="H70" i="16"/>
  <c r="L144" i="16"/>
  <c r="L145" i="16" s="1"/>
  <c r="L128" i="16"/>
  <c r="L132" i="16"/>
  <c r="H75" i="16"/>
  <c r="I39" i="16"/>
  <c r="H55" i="16"/>
  <c r="E55" i="16"/>
  <c r="D39" i="16"/>
  <c r="D55" i="16"/>
  <c r="I63" i="16"/>
  <c r="G47" i="16"/>
  <c r="G39" i="16"/>
  <c r="G43" i="16"/>
  <c r="H59" i="16"/>
  <c r="H47" i="16"/>
  <c r="H63" i="16"/>
  <c r="H43" i="16"/>
  <c r="G59" i="16"/>
  <c r="H39" i="16"/>
  <c r="D43" i="16"/>
  <c r="D59" i="16"/>
  <c r="E39" i="16"/>
  <c r="E75" i="16"/>
  <c r="I43" i="16"/>
  <c r="E59" i="16"/>
  <c r="I47" i="16"/>
  <c r="E70" i="16"/>
  <c r="I55" i="16"/>
  <c r="E43" i="16"/>
  <c r="E47" i="16"/>
  <c r="G55" i="16"/>
  <c r="I70" i="16"/>
  <c r="I59" i="16"/>
  <c r="E69" i="15"/>
  <c r="E48" i="15"/>
  <c r="D75" i="15"/>
  <c r="D47" i="16"/>
  <c r="D63" i="16"/>
  <c r="E90" i="15"/>
  <c r="F59" i="16"/>
  <c r="E95" i="15"/>
  <c r="F55" i="16"/>
  <c r="F47" i="16"/>
  <c r="G70" i="16"/>
  <c r="F70" i="16"/>
  <c r="D54" i="15"/>
  <c r="F63" i="16"/>
  <c r="F43" i="16"/>
  <c r="F39" i="16"/>
  <c r="G63" i="16"/>
  <c r="N138" i="16" l="1"/>
  <c r="N139" i="16"/>
  <c r="L139" i="16"/>
  <c r="L138" i="16"/>
  <c r="J138" i="16"/>
  <c r="J139" i="16"/>
  <c r="H138" i="16"/>
  <c r="H139" i="16"/>
  <c r="F139" i="16"/>
  <c r="F138" i="16"/>
  <c r="D138" i="16"/>
  <c r="D139" i="16"/>
  <c r="D146" i="16"/>
  <c r="D149" i="16"/>
  <c r="D148" i="16"/>
  <c r="D147" i="16"/>
  <c r="N147" i="16"/>
  <c r="N146" i="16"/>
  <c r="N149" i="16"/>
  <c r="N148" i="16"/>
  <c r="L149" i="16"/>
  <c r="L146" i="16"/>
  <c r="L147" i="16"/>
  <c r="L148" i="16"/>
  <c r="J149" i="16"/>
  <c r="J147" i="16"/>
  <c r="J148" i="16"/>
  <c r="J146" i="16"/>
  <c r="H148" i="16"/>
  <c r="H147" i="16"/>
  <c r="H149" i="16"/>
  <c r="H146" i="16"/>
  <c r="F148" i="16"/>
  <c r="F149" i="16"/>
  <c r="F146" i="16"/>
  <c r="F147" i="16"/>
  <c r="H54" i="15"/>
  <c r="G54" i="15"/>
  <c r="G69" i="15"/>
  <c r="H48" i="15"/>
  <c r="G95" i="15"/>
  <c r="G90" i="15"/>
  <c r="G48" i="15"/>
  <c r="H95" i="15"/>
  <c r="H69" i="15"/>
  <c r="H75" i="15"/>
  <c r="H90" i="15"/>
  <c r="I95" i="15"/>
  <c r="I48" i="15"/>
  <c r="I75" i="15"/>
  <c r="I90" i="15"/>
  <c r="I69" i="15"/>
</calcChain>
</file>

<file path=xl/sharedStrings.xml><?xml version="1.0" encoding="utf-8"?>
<sst xmlns="http://schemas.openxmlformats.org/spreadsheetml/2006/main" count="920" uniqueCount="477">
  <si>
    <t>UST PLAN CHECK</t>
  </si>
  <si>
    <t>PLAN CHECK TYPE</t>
  </si>
  <si>
    <t>UST Installation</t>
  </si>
  <si>
    <t>FACILITY NAME</t>
  </si>
  <si>
    <t>FACILITY ADDRESS</t>
  </si>
  <si>
    <t>AUTHORITY NUMBER</t>
  </si>
  <si>
    <t>FA NUMBER</t>
  </si>
  <si>
    <t>SCOPE OF WORK, SUMMARY</t>
  </si>
  <si>
    <t>Page No.</t>
  </si>
  <si>
    <t>GENERAL APPLICATION</t>
  </si>
  <si>
    <t>Service Request Updated</t>
  </si>
  <si>
    <t>Correct Fee Paid</t>
  </si>
  <si>
    <t>UST Removal</t>
  </si>
  <si>
    <t>Contractor Information Complete on Application</t>
  </si>
  <si>
    <t>Permanent Closure In Place (PCIP)</t>
  </si>
  <si>
    <t>Contractor Signed Application</t>
  </si>
  <si>
    <t>UST Upgrade Including Piping</t>
  </si>
  <si>
    <t>Owner Information Complete</t>
  </si>
  <si>
    <t>UST Upgrade Without Piping</t>
  </si>
  <si>
    <t>Equipment List Completed</t>
  </si>
  <si>
    <t>UST Repair (storage tank, piping or monitoring system)</t>
  </si>
  <si>
    <t>Scope of Work Completed</t>
  </si>
  <si>
    <t>UST Repair or Replacement of Spill Container</t>
  </si>
  <si>
    <t xml:space="preserve">Application signed by Owner or Owner Signature Authority Form submitted  </t>
  </si>
  <si>
    <t>N/A</t>
  </si>
  <si>
    <t>Yes</t>
  </si>
  <si>
    <t>Three sets of Plans submitted</t>
  </si>
  <si>
    <t>No</t>
  </si>
  <si>
    <t>All subcontractors identified</t>
  </si>
  <si>
    <t>Incomplete</t>
  </si>
  <si>
    <t>CERTIFICATION</t>
  </si>
  <si>
    <t>A, General Engineering</t>
  </si>
  <si>
    <t>CSLB License is appropriate</t>
  </si>
  <si>
    <t>Exp:</t>
  </si>
  <si>
    <r>
      <t xml:space="preserve">C61-D40 is valid </t>
    </r>
    <r>
      <rPr>
        <i/>
        <u/>
        <sz val="9"/>
        <rFont val="Calibri"/>
        <family val="2"/>
        <scheme val="minor"/>
      </rPr>
      <t>only for calibration work</t>
    </r>
    <r>
      <rPr>
        <i/>
        <sz val="9"/>
        <rFont val="Calibri"/>
        <family val="2"/>
        <scheme val="minor"/>
      </rPr>
      <t xml:space="preserve"> if issued after January 18, 2001</t>
    </r>
  </si>
  <si>
    <t>CSLB License Number:</t>
  </si>
  <si>
    <t>Hazardous Substance Removal Certification (required</t>
  </si>
  <si>
    <t>for installation and removal)</t>
  </si>
  <si>
    <t>Active Worker's Compensation</t>
  </si>
  <si>
    <r>
      <t xml:space="preserve">The following MUST be conducted by a </t>
    </r>
    <r>
      <rPr>
        <i/>
        <u/>
        <sz val="10"/>
        <color theme="1"/>
        <rFont val="Calibri"/>
        <family val="2"/>
        <scheme val="minor"/>
      </rPr>
      <t>Qualified Installer</t>
    </r>
    <r>
      <rPr>
        <i/>
        <sz val="10"/>
        <color theme="1"/>
        <rFont val="Calibri"/>
        <family val="2"/>
        <scheme val="minor"/>
      </rPr>
      <t xml:space="preserve">:  Installation of an underground storage tank and/or connected piping and completion of all work on the tank/piping manufacturer's installation checklist.  </t>
    </r>
  </si>
  <si>
    <r>
      <t xml:space="preserve">ICC UST </t>
    </r>
    <r>
      <rPr>
        <b/>
        <sz val="11"/>
        <color theme="1"/>
        <rFont val="Calibri"/>
        <family val="2"/>
        <scheme val="minor"/>
      </rPr>
      <t>Installer/Retrofitter</t>
    </r>
    <r>
      <rPr>
        <sz val="11"/>
        <color theme="1"/>
        <rFont val="Calibri"/>
        <family val="2"/>
        <scheme val="minor"/>
      </rPr>
      <t xml:space="preserve"> Certification Submitted</t>
    </r>
  </si>
  <si>
    <t>Name:</t>
  </si>
  <si>
    <r>
      <t xml:space="preserve">The following MUST be conducted by a </t>
    </r>
    <r>
      <rPr>
        <i/>
        <u/>
        <sz val="10"/>
        <color theme="1"/>
        <rFont val="Calibri"/>
        <family val="2"/>
        <scheme val="minor"/>
      </rPr>
      <t>Qualified Service Technician</t>
    </r>
    <r>
      <rPr>
        <i/>
        <sz val="10"/>
        <color theme="1"/>
        <rFont val="Calibri"/>
        <family val="2"/>
        <scheme val="minor"/>
      </rPr>
      <t xml:space="preserve">:  All work related to UST leak detection monitoring equipment, (installation, repair, replacement, maintenance and calibration), Annual Monitoring Certification, Secondary Containment Testing (including initial testing of newly installed secondary containment systems). </t>
    </r>
  </si>
  <si>
    <r>
      <rPr>
        <i/>
        <u/>
        <sz val="10"/>
        <color theme="1"/>
        <rFont val="Calibri"/>
        <family val="2"/>
        <scheme val="minor"/>
      </rPr>
      <t>Qualified Service Technicians</t>
    </r>
    <r>
      <rPr>
        <i/>
        <sz val="10"/>
        <color theme="1"/>
        <rFont val="Calibri"/>
        <family val="2"/>
        <scheme val="minor"/>
      </rPr>
      <t xml:space="preserve"> must possess or work under the direct and personal supervision of an individual physically present at the work site who possesses all of the following: CSLB license as defined by 23 CCR 2715 (i)(1) or a Tank Tester's license issued to the individual by SWRCB, valid UST ICC Service Technician certificate, valid and current certificate of training from the manufacturer(s) of the component(s) being tested, repaired, or serviced.  In the event that no training or certification exists, the local agency may approve comparable alternate training or certification.  </t>
    </r>
  </si>
  <si>
    <r>
      <t xml:space="preserve">ICC </t>
    </r>
    <r>
      <rPr>
        <b/>
        <sz val="11"/>
        <color theme="1"/>
        <rFont val="Calibri"/>
        <family val="2"/>
        <scheme val="minor"/>
      </rPr>
      <t>Service Technician</t>
    </r>
    <r>
      <rPr>
        <sz val="11"/>
        <color theme="1"/>
        <rFont val="Calibri"/>
        <family val="2"/>
        <scheme val="minor"/>
      </rPr>
      <t xml:space="preserve"> Certification Submitted</t>
    </r>
  </si>
  <si>
    <r>
      <rPr>
        <b/>
        <sz val="11"/>
        <color theme="1"/>
        <rFont val="Calibri"/>
        <family val="2"/>
        <scheme val="minor"/>
      </rPr>
      <t>Monitoring Equipment</t>
    </r>
    <r>
      <rPr>
        <sz val="11"/>
        <color theme="1"/>
        <rFont val="Calibri"/>
        <family val="2"/>
        <scheme val="minor"/>
      </rPr>
      <t xml:space="preserve"> Manufacturer Certification Submitted</t>
    </r>
  </si>
  <si>
    <t xml:space="preserve">Manufacturer: </t>
  </si>
  <si>
    <r>
      <rPr>
        <b/>
        <sz val="11"/>
        <color theme="1"/>
        <rFont val="Calibri"/>
        <family val="2"/>
        <scheme val="minor"/>
      </rPr>
      <t>Tank Manufacturer</t>
    </r>
    <r>
      <rPr>
        <sz val="11"/>
        <color theme="1"/>
        <rFont val="Calibri"/>
        <family val="2"/>
        <scheme val="minor"/>
      </rPr>
      <t xml:space="preserve"> Training Certification Submitted</t>
    </r>
  </si>
  <si>
    <r>
      <rPr>
        <b/>
        <sz val="11"/>
        <color theme="1"/>
        <rFont val="Calibri"/>
        <family val="2"/>
        <scheme val="minor"/>
      </rPr>
      <t>Under Dispenser Containmen</t>
    </r>
    <r>
      <rPr>
        <sz val="11"/>
        <color theme="1"/>
        <rFont val="Calibri"/>
        <family val="2"/>
        <scheme val="minor"/>
      </rPr>
      <t>t Manufacturer Training Certification Submitted</t>
    </r>
  </si>
  <si>
    <r>
      <rPr>
        <b/>
        <sz val="11"/>
        <color theme="1"/>
        <rFont val="Calibri"/>
        <family val="2"/>
        <scheme val="minor"/>
      </rPr>
      <t>Spill Containment</t>
    </r>
    <r>
      <rPr>
        <sz val="11"/>
        <color theme="1"/>
        <rFont val="Calibri"/>
        <family val="2"/>
        <scheme val="minor"/>
      </rPr>
      <t xml:space="preserve"> Manufacturer Training Certification Submitted</t>
    </r>
  </si>
  <si>
    <t>ELD Company Information Submitted</t>
  </si>
  <si>
    <t>Program for ELD Submitted</t>
  </si>
  <si>
    <t>Soil Sampling Protocol and Lab Information Submitted</t>
  </si>
  <si>
    <t>Name of Lab:</t>
  </si>
  <si>
    <t>Certified Lab?</t>
  </si>
  <si>
    <t>OVERHEAD OF PLANS/DRAWINGS</t>
  </si>
  <si>
    <r>
      <t xml:space="preserve">Overhead View of Site--Must be submitted for </t>
    </r>
    <r>
      <rPr>
        <b/>
        <u/>
        <sz val="11"/>
        <color theme="1"/>
        <rFont val="Calibri"/>
        <family val="2"/>
        <scheme val="minor"/>
      </rPr>
      <t>all</t>
    </r>
    <r>
      <rPr>
        <sz val="11"/>
        <color theme="1"/>
        <rFont val="Calibri"/>
        <family val="2"/>
        <scheme val="minor"/>
      </rPr>
      <t xml:space="preserve"> applications.  </t>
    </r>
    <r>
      <rPr>
        <i/>
        <u/>
        <sz val="11"/>
        <color theme="1"/>
        <rFont val="Calibri"/>
        <family val="2"/>
        <scheme val="minor"/>
      </rPr>
      <t>Drawn to scale</t>
    </r>
    <r>
      <rPr>
        <sz val="11"/>
        <color theme="1"/>
        <rFont val="Calibri"/>
        <family val="2"/>
        <scheme val="minor"/>
      </rPr>
      <t xml:space="preserve"> and include all the following that apply:</t>
    </r>
  </si>
  <si>
    <t>Status</t>
  </si>
  <si>
    <t>Notes/Comments</t>
  </si>
  <si>
    <t>North arrow</t>
  </si>
  <si>
    <t>Scale of drawing</t>
  </si>
  <si>
    <t>Building(s), neighboring buildings, streets and property lines--where applicable</t>
  </si>
  <si>
    <t>Dispenser island(s)</t>
  </si>
  <si>
    <t>Guard posts/bollards</t>
  </si>
  <si>
    <t>Tank</t>
  </si>
  <si>
    <t>Size</t>
  </si>
  <si>
    <t>#1</t>
  </si>
  <si>
    <t>#3</t>
  </si>
  <si>
    <t>#5</t>
  </si>
  <si>
    <t>#2</t>
  </si>
  <si>
    <t>#4</t>
  </si>
  <si>
    <t>#6</t>
  </si>
  <si>
    <t>Indicate Slope on Piping Toward Tank (inches per foot and direction)</t>
  </si>
  <si>
    <t>Location of Chase Piping</t>
  </si>
  <si>
    <t>Location of Monitoring Panel</t>
  </si>
  <si>
    <t>Location of Overfill Alarm</t>
  </si>
  <si>
    <t>Location of Emergency Shut Off(s)</t>
  </si>
  <si>
    <t>Location of any Proposed or Existing Well(s) (observation, monitor, etc.)</t>
  </si>
  <si>
    <t>PIPING</t>
  </si>
  <si>
    <t>Location of Product Piping and Termination of Pipe</t>
  </si>
  <si>
    <t>Location of Vapor Recovery Piping and Termination of Pipe</t>
  </si>
  <si>
    <t>Location of Vent Piping and Termination of Pipe</t>
  </si>
  <si>
    <r>
      <t>Vent Termination  (</t>
    </r>
    <r>
      <rPr>
        <sz val="9"/>
        <color theme="1"/>
        <rFont val="Calibri"/>
        <family val="2"/>
        <scheme val="minor"/>
      </rPr>
      <t>must be 5 feet from any building or buildable property line</t>
    </r>
    <r>
      <rPr>
        <sz val="11"/>
        <color theme="1"/>
        <rFont val="Calibri"/>
        <family val="2"/>
        <scheme val="minor"/>
      </rPr>
      <t>)</t>
    </r>
  </si>
  <si>
    <t>Type of piping labeled (i.e.:  rigid FRP, Enviroflex, etc.)</t>
  </si>
  <si>
    <r>
      <t xml:space="preserve">Piping trench show the distances between pipes to </t>
    </r>
    <r>
      <rPr>
        <u/>
        <sz val="11"/>
        <color theme="1"/>
        <rFont val="Calibri"/>
        <family val="2"/>
        <scheme val="minor"/>
      </rPr>
      <t>bottom,</t>
    </r>
    <r>
      <rPr>
        <sz val="11"/>
        <color theme="1"/>
        <rFont val="Calibri"/>
        <family val="2"/>
        <scheme val="minor"/>
      </rPr>
      <t xml:space="preserve"> </t>
    </r>
    <r>
      <rPr>
        <u/>
        <sz val="11"/>
        <color theme="1"/>
        <rFont val="Calibri"/>
        <family val="2"/>
        <scheme val="minor"/>
      </rPr>
      <t>sides</t>
    </r>
    <r>
      <rPr>
        <sz val="11"/>
        <color theme="1"/>
        <rFont val="Calibri"/>
        <family val="2"/>
        <scheme val="minor"/>
      </rPr>
      <t xml:space="preserve"> and </t>
    </r>
    <r>
      <rPr>
        <u/>
        <sz val="11"/>
        <color theme="1"/>
        <rFont val="Calibri"/>
        <family val="2"/>
        <scheme val="minor"/>
      </rPr>
      <t>surface</t>
    </r>
    <r>
      <rPr>
        <sz val="11"/>
        <color theme="1"/>
        <rFont val="Calibri"/>
        <family val="2"/>
        <scheme val="minor"/>
      </rPr>
      <t xml:space="preserve"> of trench. </t>
    </r>
  </si>
  <si>
    <t>Backfill material and type/thickness of cap over trench</t>
  </si>
  <si>
    <t>Crossover Detail</t>
  </si>
  <si>
    <t>End View of Piping</t>
  </si>
  <si>
    <t>SIDE/TOP VIEW OF TANK AND EXCAVATION</t>
  </si>
  <si>
    <t>Size of tank(s) in gallons on plans</t>
  </si>
  <si>
    <t>Dimensions of excavation and tank(s)</t>
  </si>
  <si>
    <t>Distance from ends and sides of tank(s) to sidewalls of excavation</t>
  </si>
  <si>
    <t>Depth of backfill beneath tanks and type of backfill material</t>
  </si>
  <si>
    <t>Type and thickness of cap above tank(s)</t>
  </si>
  <si>
    <t>Location of sumps and/or bungs</t>
  </si>
  <si>
    <t>Location of spill containment and lids</t>
  </si>
  <si>
    <t>Risers</t>
  </si>
  <si>
    <t>Turbine(s)</t>
  </si>
  <si>
    <t>Drop Tube</t>
  </si>
  <si>
    <t>Overfill prevention device(s)</t>
  </si>
  <si>
    <t>Level or slope of tank</t>
  </si>
  <si>
    <t>Overfill</t>
  </si>
  <si>
    <t>Adapters</t>
  </si>
  <si>
    <t>Sump lids and clamps (or other method of securing to lid)</t>
  </si>
  <si>
    <t>Sealant between sump and manway skirt (if used)</t>
  </si>
  <si>
    <t>Fill riser caps</t>
  </si>
  <si>
    <t>VR Phase I riser caps</t>
  </si>
  <si>
    <t>Location of Interstitial sensor, reservoir, riser, riser cap and, where applicable, at grade access box</t>
  </si>
  <si>
    <t xml:space="preserve">SIDE/TOP VIEW OF SUMPS  </t>
  </si>
  <si>
    <t>Method of attachment of sump to tank</t>
  </si>
  <si>
    <t>Termination of sump secondary wall</t>
  </si>
  <si>
    <r>
      <t xml:space="preserve">Penetrations in sumps </t>
    </r>
    <r>
      <rPr>
        <sz val="9"/>
        <color theme="1"/>
        <rFont val="Calibri"/>
        <family val="2"/>
        <scheme val="minor"/>
      </rPr>
      <t>(boots, flanges, fittings-depict type)</t>
    </r>
  </si>
  <si>
    <t>Piping as it goes through penetrations</t>
  </si>
  <si>
    <t>Termination of secondary walls of pipe</t>
  </si>
  <si>
    <t>Location of test boots</t>
  </si>
  <si>
    <t>All piping and connections inside sump</t>
  </si>
  <si>
    <t>Hydrostatic Double Wall Monitoring: Type of liquid in interstice and directions for labeling</t>
  </si>
  <si>
    <r>
      <t>Communication testing apparatus location and type identified (</t>
    </r>
    <r>
      <rPr>
        <sz val="9"/>
        <color theme="1"/>
        <rFont val="Calibri"/>
        <family val="2"/>
        <scheme val="minor"/>
      </rPr>
      <t>ball valve, manometer, etc.</t>
    </r>
    <r>
      <rPr>
        <sz val="11"/>
        <color theme="1"/>
        <rFont val="Calibri"/>
        <family val="2"/>
        <scheme val="minor"/>
      </rPr>
      <t>)</t>
    </r>
  </si>
  <si>
    <t>Monitoring sensors are correct for application</t>
  </si>
  <si>
    <r>
      <t>Line Leak Detector</t>
    </r>
    <r>
      <rPr>
        <b/>
        <sz val="11"/>
        <color rgb="FFFF0000"/>
        <rFont val="Calibri"/>
        <family val="2"/>
        <scheme val="minor"/>
      </rPr>
      <t/>
    </r>
  </si>
  <si>
    <t>All other equipment inside sump</t>
  </si>
  <si>
    <t>Lids to manways</t>
  </si>
  <si>
    <t>Type and depth of fill material and cap</t>
  </si>
  <si>
    <t>Installation--Include a blowup drawing of the following:</t>
  </si>
  <si>
    <t>Manway Lid</t>
  </si>
  <si>
    <t>Manway Skirt</t>
  </si>
  <si>
    <t>Sump</t>
  </si>
  <si>
    <t>Sump Lid</t>
  </si>
  <si>
    <t>Sump Top Hat</t>
  </si>
  <si>
    <t>Interface between the manway skirt and sump top hat</t>
  </si>
  <si>
    <t>Interface or connection between spill buckets</t>
  </si>
  <si>
    <t xml:space="preserve">SIDE/TOP VIEW OF UNDER DISPENSER CONTAINMENT (UDC) </t>
  </si>
  <si>
    <r>
      <t>Type of UDC</t>
    </r>
    <r>
      <rPr>
        <sz val="9"/>
        <color theme="1"/>
        <rFont val="Calibri"/>
        <family val="2"/>
        <scheme val="minor"/>
      </rPr>
      <t xml:space="preserve"> (FRP, Shallow, Deep, etc)</t>
    </r>
  </si>
  <si>
    <t xml:space="preserve">Termination of UDC secondary wall (if a double wall UDC)  </t>
  </si>
  <si>
    <t>Penetration into UDC (depict type of penetration fitting)</t>
  </si>
  <si>
    <t>All piping and conduits as they go through penetrations</t>
  </si>
  <si>
    <t xml:space="preserve">Termination of secondary walls of pipe inside the UDC </t>
  </si>
  <si>
    <t>Attachment of pipes, etc. to UDC infrastructure</t>
  </si>
  <si>
    <t>Location of UDC liquid sensor</t>
  </si>
  <si>
    <t>Flex connectors</t>
  </si>
  <si>
    <t>Shear valves</t>
  </si>
  <si>
    <t xml:space="preserve">Adequate labeling of components in plans </t>
  </si>
  <si>
    <t>SIDE/TOP VIEW OF PIPE TRANSITIONS AND PENETRATIONS</t>
  </si>
  <si>
    <t xml:space="preserve">Penetrations of underground piping into basement or to ground surface--include the pipe or collar that provides a conduit for the double wall pipe.  </t>
  </si>
  <si>
    <t>SIDE/TOP VIEW OF VENT RISER/SUMP</t>
  </si>
  <si>
    <t>Tank vent termination is a minimum of 12 feet above grade</t>
  </si>
  <si>
    <t>Depict the flex connectors and secondary boots</t>
  </si>
  <si>
    <t>Location of Vent Sump annular sensor</t>
  </si>
  <si>
    <t>Location of Vent Sump liquid sensor</t>
  </si>
  <si>
    <t>Transition from flexible or fiberglass piping to above ground piping-include protection from sunlight and elements, as well as construction of aboveground piping.</t>
  </si>
  <si>
    <t>SIDE VIEW OF GUARD POSTS/BOLLARDS</t>
  </si>
  <si>
    <t xml:space="preserve">Bollards or guard posts to include: construction, diameter, height, distance between posts, distance from dispensers, depth and diameter of footing.  </t>
  </si>
  <si>
    <t>PARTS LIST</t>
  </si>
  <si>
    <t xml:space="preserve">Parts list to be included on the drawings (must include make and model number and correspond to side view and/or end view drawings by number or letter).  </t>
  </si>
  <si>
    <t>VPH LAYOUT</t>
  </si>
  <si>
    <t>New installations:  Drawing and/or table of proposed monitored zones (vacuum, pressure, hydrostatic).  Include vacuum volume for each vacuum monitored zone.</t>
  </si>
  <si>
    <t>UST Plan Check Equipment and Monitoring Plan</t>
  </si>
  <si>
    <t>Vacuum</t>
  </si>
  <si>
    <t>Product</t>
  </si>
  <si>
    <t>Manufacturer</t>
  </si>
  <si>
    <t>Part No.</t>
  </si>
  <si>
    <t>Pressure</t>
  </si>
  <si>
    <t>Tank 1:</t>
  </si>
  <si>
    <t>Hydrostatic</t>
  </si>
  <si>
    <t>Tank 2:</t>
  </si>
  <si>
    <t>Dry</t>
  </si>
  <si>
    <t>Tank 3:</t>
  </si>
  <si>
    <t>Tank 4:</t>
  </si>
  <si>
    <t>Tank 5:</t>
  </si>
  <si>
    <t>Tank 6:</t>
  </si>
  <si>
    <t>Straight</t>
  </si>
  <si>
    <t>Tank Monitoring Method</t>
  </si>
  <si>
    <t>Flapper</t>
  </si>
  <si>
    <t>Alarm</t>
  </si>
  <si>
    <t>Electronic</t>
  </si>
  <si>
    <t>Piping Information</t>
  </si>
  <si>
    <t>Mechanical</t>
  </si>
  <si>
    <t xml:space="preserve">Product Piping  </t>
  </si>
  <si>
    <t xml:space="preserve">Vapor Return Piping  </t>
  </si>
  <si>
    <t>Vent Piping</t>
  </si>
  <si>
    <t>Chase Piping</t>
  </si>
  <si>
    <t>Piping Monitoring Method</t>
  </si>
  <si>
    <t>Flex Connector</t>
  </si>
  <si>
    <t>Penetration Fitting</t>
  </si>
  <si>
    <t>Piping Sump</t>
  </si>
  <si>
    <t>Fill Sump</t>
  </si>
  <si>
    <t>Vent Transition Sump</t>
  </si>
  <si>
    <t>Transition Sump</t>
  </si>
  <si>
    <t>Interstitial Monitoring of Sump</t>
  </si>
  <si>
    <t>Piping in Sump Monitoring Method</t>
  </si>
  <si>
    <t>Turbine</t>
  </si>
  <si>
    <t>Line Leak Detector</t>
  </si>
  <si>
    <t>Under Dispenser Containment (UDC) Information</t>
  </si>
  <si>
    <t>Shear Valves</t>
  </si>
  <si>
    <t xml:space="preserve">UDC  </t>
  </si>
  <si>
    <t>UDC Interstitial Monitoring Method</t>
  </si>
  <si>
    <t>Piping Monitoring Method in UDC</t>
  </si>
  <si>
    <t>Overfill Options:</t>
  </si>
  <si>
    <t>Alert the transfer operator when the tank is 90 percent full by restricting the flow into the tank or triggering an audible and visual alarm; or</t>
  </si>
  <si>
    <t>Overfill/Spill Containment Information</t>
  </si>
  <si>
    <t xml:space="preserve">Restrict delivery of flow to the tank at least 30 minutes before the tank overfills, provided the restriction occurs when the tank is filled to no more than 95 percent of capacity; and activate an audible alarm at least five minutes before the tank overfills; or </t>
  </si>
  <si>
    <t xml:space="preserve">Provide positive shut off of flow to the tank when the tank is filled to no more than 95 percent of capacity; or, </t>
  </si>
  <si>
    <t>Overfill Method</t>
  </si>
  <si>
    <t>Provide positive shut off of flow to the tank so that none of the fittings located on the top of the tank are exposed to product due to overfilling.</t>
  </si>
  <si>
    <t>In Tank Probe</t>
  </si>
  <si>
    <t>Pass</t>
  </si>
  <si>
    <t>Environmental</t>
  </si>
  <si>
    <t xml:space="preserve">Fail </t>
  </si>
  <si>
    <t xml:space="preserve">Management </t>
  </si>
  <si>
    <t>Department</t>
  </si>
  <si>
    <t>Val F. Siebal, Director</t>
  </si>
  <si>
    <t xml:space="preserve"> UST INSPECTION WORKSHEET</t>
  </si>
  <si>
    <t>Facility Name</t>
  </si>
  <si>
    <t>Facility Address</t>
  </si>
  <si>
    <t>ECD Authority Number</t>
  </si>
  <si>
    <t>FA Number</t>
  </si>
  <si>
    <t>Project Summary</t>
  </si>
  <si>
    <t>Tank Set</t>
  </si>
  <si>
    <t>Tank #1</t>
  </si>
  <si>
    <t>Tank #2</t>
  </si>
  <si>
    <t>Tank #3</t>
  </si>
  <si>
    <t>Tank #4</t>
  </si>
  <si>
    <t>Tank #5</t>
  </si>
  <si>
    <t>Tank #6</t>
  </si>
  <si>
    <t>Title 23, 2635 (a)(1)(3)</t>
  </si>
  <si>
    <t>Date</t>
  </si>
  <si>
    <t>Before installation, the tank shall be tested for tightness at the installation site in accordance with the manufacturer's written guidelines.  If there are no guidelines, the primary and secondary containment shall be tested for tightness with air pressure at not less than 3 pounds per square inch. In lieu of the above, an equivalent differential pressure test, expressued in inched of mercury vacuum, in the intersitial space of the secondary containment is acceptable.  The pressure (or vacuum in the intersitial space) shall be maintained for a miniumum of 30 minutes to determine if the tank is tight. If the tank fails the tightness test, as evidenced by soap bubbles, or water droplets, installation shall be suspended unti the tank is replaced or repaired by a factory authorized repair service.  Following repair or replacement, the tank shall pass a tightness test.</t>
  </si>
  <si>
    <t>Tank Manufacturer</t>
  </si>
  <si>
    <t>Monitoring Method</t>
  </si>
  <si>
    <t>Monitoring Equipment</t>
  </si>
  <si>
    <t>Contents</t>
  </si>
  <si>
    <t>Size in Gallons</t>
  </si>
  <si>
    <t>Pre-Install Test</t>
  </si>
  <si>
    <t>Test Type</t>
  </si>
  <si>
    <t>Initial Reading</t>
  </si>
  <si>
    <t>Final Reading</t>
  </si>
  <si>
    <t>Result</t>
  </si>
  <si>
    <t xml:space="preserve">Primary Piping </t>
  </si>
  <si>
    <t>Test</t>
  </si>
  <si>
    <t>Follow manufacturer's installation testing requirements</t>
  </si>
  <si>
    <t>Additional product primary piping and retests</t>
  </si>
  <si>
    <t>Product Primary Piping</t>
  </si>
  <si>
    <t>Beginnning Reading</t>
  </si>
  <si>
    <t>End Reading</t>
  </si>
  <si>
    <t>Additional vent primary piping and retests</t>
  </si>
  <si>
    <t>Vent Primary Piping</t>
  </si>
  <si>
    <t>Additional vapor return primary piping and retests</t>
  </si>
  <si>
    <t>Vapor Return Primary Piping</t>
  </si>
  <si>
    <t xml:space="preserve">Secondary Piping </t>
  </si>
  <si>
    <t>5-10 psi for one hour</t>
  </si>
  <si>
    <t>Additional product secondary piping and retests</t>
  </si>
  <si>
    <t>Product Secondary Piping</t>
  </si>
  <si>
    <t>Additional vent secondary piping and retests</t>
  </si>
  <si>
    <t>Vent Secondary Piping</t>
  </si>
  <si>
    <t>Additional vapor return secondary piping and retests</t>
  </si>
  <si>
    <t>Vapor Return Secondary Piping</t>
  </si>
  <si>
    <t>Sumps, Turbine and Fill</t>
  </si>
  <si>
    <t>Additional sumps and retesting</t>
  </si>
  <si>
    <t>Tubine Sump</t>
  </si>
  <si>
    <t>Transition, Vent Sump(s)</t>
  </si>
  <si>
    <t>Test:</t>
  </si>
  <si>
    <t>Manufacturer's installation testing requirements</t>
  </si>
  <si>
    <t>Vent</t>
  </si>
  <si>
    <t>Transition</t>
  </si>
  <si>
    <t>Beginning Reading</t>
  </si>
  <si>
    <t xml:space="preserve">Under Dispenser Containment </t>
  </si>
  <si>
    <t>Underdispenser Containment (UDC)</t>
  </si>
  <si>
    <t>1/2</t>
  </si>
  <si>
    <t>3/4</t>
  </si>
  <si>
    <t>5/6</t>
  </si>
  <si>
    <t>7/8</t>
  </si>
  <si>
    <t>9/10</t>
  </si>
  <si>
    <t>11/12</t>
  </si>
  <si>
    <t>13/14</t>
  </si>
  <si>
    <t>15/16</t>
  </si>
  <si>
    <t>17/18</t>
  </si>
  <si>
    <t>19/20</t>
  </si>
  <si>
    <t>21/22</t>
  </si>
  <si>
    <t>23/24</t>
  </si>
  <si>
    <t>Comments/Notes:</t>
  </si>
  <si>
    <t>Final Communication Test</t>
  </si>
  <si>
    <t>Date:</t>
  </si>
  <si>
    <t>Annular Sensor, Part Number</t>
  </si>
  <si>
    <t>Piping Sump Sensor, Part Number</t>
  </si>
  <si>
    <t>Description</t>
  </si>
  <si>
    <t>Final Communciation Test</t>
  </si>
  <si>
    <t>S1</t>
  </si>
  <si>
    <t>S2</t>
  </si>
  <si>
    <t>S3</t>
  </si>
  <si>
    <t>S4</t>
  </si>
  <si>
    <t>S5</t>
  </si>
  <si>
    <t>S6</t>
  </si>
  <si>
    <t>S7</t>
  </si>
  <si>
    <t>S8</t>
  </si>
  <si>
    <t>S9</t>
  </si>
  <si>
    <t>S10</t>
  </si>
  <si>
    <t>S11</t>
  </si>
  <si>
    <t>S12</t>
  </si>
  <si>
    <t>S13</t>
  </si>
  <si>
    <t>S14</t>
  </si>
  <si>
    <t>S15</t>
  </si>
  <si>
    <t>S16</t>
  </si>
  <si>
    <r>
      <t xml:space="preserve">q </t>
    </r>
    <r>
      <rPr>
        <sz val="11"/>
        <color theme="1"/>
        <rFont val="Calibri"/>
        <family val="2"/>
        <scheme val="minor"/>
      </rPr>
      <t>Yes</t>
    </r>
  </si>
  <si>
    <r>
      <t xml:space="preserve">q </t>
    </r>
    <r>
      <rPr>
        <sz val="11"/>
        <color theme="1"/>
        <rFont val="Calibri"/>
        <family val="2"/>
        <scheme val="minor"/>
      </rPr>
      <t>No</t>
    </r>
  </si>
  <si>
    <t>Hydrostatic Fluid labeled</t>
  </si>
  <si>
    <t>Vacuum Hoses Long Enough to Allow Sensors to Surface</t>
  </si>
  <si>
    <t>Proper filling of hydrostatically monitored annular space(s) (per manufacturer's instructions)</t>
  </si>
  <si>
    <t>Hydrostatic Testing Port(s) Accessible</t>
  </si>
  <si>
    <t>Vacuum Testing Port(s) Accessible</t>
  </si>
  <si>
    <t>Positive Shutdown Verified</t>
  </si>
  <si>
    <t>Failsafe Verified</t>
  </si>
  <si>
    <t>Shear Valve(s) Installed</t>
  </si>
  <si>
    <t>Shear Valve Bracket(s) Tight</t>
  </si>
  <si>
    <t>Overfill Installed</t>
  </si>
  <si>
    <t>Emergency Shutoff(s)</t>
  </si>
  <si>
    <t>ISD Installed</t>
  </si>
  <si>
    <t>Monitoring Well(s)</t>
  </si>
  <si>
    <t>Healy Clean Air Separator/OPW Vaporsaver</t>
  </si>
  <si>
    <t>Monitoring Method the same for all piping?</t>
  </si>
  <si>
    <t>Monitoring Method the same for all sumps?</t>
  </si>
  <si>
    <t>Tank(s)</t>
  </si>
  <si>
    <t>Piping and Sump(s)</t>
  </si>
  <si>
    <t xml:space="preserve">Under Dispenser Containment(s)  </t>
  </si>
  <si>
    <t>Monitoring Method the same for all under dispenser containment?</t>
  </si>
  <si>
    <t xml:space="preserve">Overfill/Spill Containment  </t>
  </si>
  <si>
    <t>Inventory Only</t>
  </si>
  <si>
    <t>Tank Monitoring</t>
  </si>
  <si>
    <t>Specialist:</t>
  </si>
  <si>
    <t>Product Piping Interstital Sensor, part number</t>
  </si>
  <si>
    <t>Vapor Return Piping Intersitial Sensor, part number</t>
  </si>
  <si>
    <t>Vent Piping Interstitial Sensor, part number</t>
  </si>
  <si>
    <t>Programmed Sensor Number</t>
  </si>
  <si>
    <t>add</t>
  </si>
  <si>
    <t>Method(s) and location(s) of monitoring for piping</t>
  </si>
  <si>
    <t>Tank Manufacturer identified</t>
  </si>
  <si>
    <t>ATG(s) (tank level probe)</t>
  </si>
  <si>
    <t>Compartments in Tank</t>
  </si>
  <si>
    <t>Location and type of liquid sensor</t>
  </si>
  <si>
    <t>Location and type of interstitial sensor</t>
  </si>
  <si>
    <t>Spill Containment</t>
  </si>
  <si>
    <t>Location of UDC interstitial sensor</t>
  </si>
  <si>
    <t>Monitoring sensors are approved for application</t>
  </si>
  <si>
    <t>Monitoring Equipment approved for  application</t>
  </si>
  <si>
    <t>Piping is UL listed</t>
  </si>
  <si>
    <t>Tank(s) is/are UL listed</t>
  </si>
  <si>
    <t>Sump(s) are UL listed</t>
  </si>
  <si>
    <t>Spill Containment meets requirements</t>
  </si>
  <si>
    <t>UDC is UL listed</t>
  </si>
  <si>
    <t>Vent Sump UL listed</t>
  </si>
  <si>
    <t>Vacuum Monitored Zone Table</t>
  </si>
  <si>
    <t>Under Dispenser Containment</t>
  </si>
  <si>
    <t xml:space="preserve"> UST INSPECTION REPORT</t>
  </si>
  <si>
    <t>Primary Piping Install/Repair Testing</t>
  </si>
  <si>
    <t>Secondary Piping Installation/Repair Testing</t>
  </si>
  <si>
    <t>Final Monitoring System Testing</t>
  </si>
  <si>
    <t>C-34 Pipeline</t>
  </si>
  <si>
    <t>C-36 Plumbing</t>
  </si>
  <si>
    <t>C-61(D-40)</t>
  </si>
  <si>
    <t>Hazardous Substances Removal</t>
  </si>
  <si>
    <t>Line Leak Detector approved for application</t>
  </si>
  <si>
    <t>UDC Interstitial Sensor, Part Number</t>
  </si>
  <si>
    <t>UDC Liquid Sensor, Part Number</t>
  </si>
  <si>
    <t>Inerstitial Monitoring Method</t>
  </si>
  <si>
    <t>Intersitital Monitoring Method</t>
  </si>
  <si>
    <t xml:space="preserve">All new primary piping and secondary containment systems shall be tested for tightness after installation in accordance with manufacturer's guidelines.  Primary pressurized piping shall be tested for tightness hydrostatically at 150 percent of design operating pressure or pneumatically at 110 percent of design operating pressure.  If the calculated test pressure for pressurized piping is less than 40 psi, 40 psi shall be used as the test pressure.  The pressure shall be maintained for a minimum of 30 minutes and all joints shall be soap tested.  A failed test, as evidenced by the presence of bubbles, shall require appropriate repairs and retesting.  If there are no manufacturer's guidelines, secondary containment systems shall be tested using an applicable method specified in an industry code or engineering standard.  Suction piping and gravity flow piing which cannot be isolated from the tank shall be tested after installation in conjunction with an overfilled volumetric tank integrity test or other test method meeting the requirements of section 2643(f), if approved by the local agency.  </t>
  </si>
  <si>
    <t>Name(s) of Qualified Individual(s) with all required certifications:</t>
  </si>
  <si>
    <t>Monitoring Method the same for all tanks?</t>
  </si>
  <si>
    <t>Sump Information</t>
  </si>
  <si>
    <t>Use:</t>
  </si>
  <si>
    <r>
      <t xml:space="preserve">q </t>
    </r>
    <r>
      <rPr>
        <sz val="11"/>
        <color theme="1"/>
        <rFont val="Calibri"/>
        <family val="2"/>
        <scheme val="minor"/>
      </rPr>
      <t>N/A</t>
    </r>
  </si>
  <si>
    <t>Misc.</t>
  </si>
  <si>
    <t>Any slab or deadman with location and type of the tie down straps</t>
  </si>
  <si>
    <t>Total Secondary Containment Volume Programmed</t>
  </si>
  <si>
    <t>High Liquid</t>
  </si>
  <si>
    <t>Location</t>
  </si>
  <si>
    <t>Communciation Test</t>
  </si>
  <si>
    <t>No vacuum</t>
  </si>
  <si>
    <t>Secondary Containment Volume Verified</t>
  </si>
  <si>
    <r>
      <rPr>
        <b/>
        <sz val="11"/>
        <color theme="1"/>
        <rFont val="Calibri"/>
        <family val="2"/>
        <scheme val="minor"/>
      </rPr>
      <t>Other</t>
    </r>
    <r>
      <rPr>
        <sz val="11"/>
        <color theme="1"/>
        <rFont val="Calibri"/>
        <family val="2"/>
        <scheme val="minor"/>
      </rPr>
      <t xml:space="preserve"> UST Component Manufacturer Training Certification Submitted</t>
    </r>
  </si>
  <si>
    <r>
      <rPr>
        <b/>
        <sz val="11"/>
        <color theme="1"/>
        <rFont val="Calibri"/>
        <family val="2"/>
        <scheme val="minor"/>
      </rPr>
      <t>Pipe Manufacturer</t>
    </r>
    <r>
      <rPr>
        <sz val="11"/>
        <color theme="1"/>
        <rFont val="Calibri"/>
        <family val="2"/>
        <scheme val="minor"/>
      </rPr>
      <t xml:space="preserve"> Training Certification Submitted</t>
    </r>
  </si>
  <si>
    <t>SWRCB Tank Tester License</t>
  </si>
  <si>
    <t>Same as Previous</t>
  </si>
  <si>
    <t>Contractor License is appropriate</t>
  </si>
  <si>
    <t>CCR Ti 23 2636: Design, Construction, Intsallation, Testing, and Monitoring Requirements for Piping</t>
  </si>
  <si>
    <t>Location of spill containment</t>
  </si>
  <si>
    <t>C-10, Electrical</t>
  </si>
  <si>
    <t>Suction</t>
  </si>
  <si>
    <t>Gravity</t>
  </si>
  <si>
    <t>Piping monitoring application is approved</t>
  </si>
  <si>
    <t>System Type</t>
  </si>
  <si>
    <r>
      <rPr>
        <i/>
        <u/>
        <sz val="10"/>
        <color theme="1"/>
        <rFont val="Calibri"/>
        <family val="2"/>
        <scheme val="minor"/>
      </rPr>
      <t>Qualified Installers</t>
    </r>
    <r>
      <rPr>
        <i/>
        <sz val="10"/>
        <color theme="1"/>
        <rFont val="Calibri"/>
        <family val="2"/>
        <scheme val="minor"/>
      </rPr>
      <t xml:space="preserve"> must possess or work under the direct and personal supervision of an individual physically present at the work site who possesses all of the following:  A valid, current contractor's license issued by the Contractor's State License Board, a valid, current certificate of training from the manufacturer(s) of the component(s) being installed and a valid and current ICC UST Installation/Retrofitting certificate.    </t>
    </r>
  </si>
  <si>
    <t>Tank Top Sump</t>
  </si>
  <si>
    <t>Approved for Use</t>
  </si>
  <si>
    <t>Penetrations are approved for use with proposed piping</t>
  </si>
  <si>
    <t>UST Plan Check Tab</t>
  </si>
  <si>
    <t>Equipment and Monitoring Tab</t>
  </si>
  <si>
    <t>Inspection Worksheet Tab</t>
  </si>
  <si>
    <t>Inspection Report Tab</t>
  </si>
  <si>
    <t>Sump Interstitial Sensor Manufacturer and Part Number</t>
  </si>
  <si>
    <t xml:space="preserve">Verify the secondary containment volumes per zone for vacuum monitoring from the submitted information.  Determine the secondary containment factor from a current chart of volumes per manufacturer.  Add multiple containment volumes if more than one component is included in the zone.
If piping, multiply the appropriate factor by the length of piping.  If there are multiple piping runs, add all to determine the total containment volume.  
</t>
  </si>
  <si>
    <r>
      <rPr>
        <b/>
        <sz val="9"/>
        <color theme="1"/>
        <rFont val="Calibri"/>
        <family val="2"/>
        <scheme val="minor"/>
      </rPr>
      <t xml:space="preserve">Piping Sump </t>
    </r>
    <r>
      <rPr>
        <sz val="9"/>
        <color theme="1"/>
        <rFont val="Calibri"/>
        <family val="2"/>
        <scheme val="minor"/>
      </rPr>
      <t>Intersitital Sensor</t>
    </r>
  </si>
  <si>
    <r>
      <rPr>
        <b/>
        <sz val="9"/>
        <color theme="1"/>
        <rFont val="Calibri"/>
        <family val="2"/>
        <scheme val="minor"/>
      </rPr>
      <t>Piping Sump</t>
    </r>
    <r>
      <rPr>
        <sz val="9"/>
        <color theme="1"/>
        <rFont val="Calibri"/>
        <family val="2"/>
        <scheme val="minor"/>
      </rPr>
      <t xml:space="preserve"> Liquid Sensor</t>
    </r>
  </si>
  <si>
    <r>
      <rPr>
        <b/>
        <sz val="9"/>
        <color theme="1"/>
        <rFont val="Calibri"/>
        <family val="2"/>
        <scheme val="minor"/>
      </rPr>
      <t>Fill Sump</t>
    </r>
    <r>
      <rPr>
        <sz val="9"/>
        <color theme="1"/>
        <rFont val="Calibri"/>
        <family val="2"/>
        <scheme val="minor"/>
      </rPr>
      <t xml:space="preserve"> Interstitial Sensor</t>
    </r>
  </si>
  <si>
    <r>
      <rPr>
        <b/>
        <sz val="9"/>
        <color theme="1"/>
        <rFont val="Calibri"/>
        <family val="2"/>
        <scheme val="minor"/>
      </rPr>
      <t>Fill Sump</t>
    </r>
    <r>
      <rPr>
        <sz val="9"/>
        <color theme="1"/>
        <rFont val="Calibri"/>
        <family val="2"/>
        <scheme val="minor"/>
      </rPr>
      <t xml:space="preserve"> Liquid Sensor</t>
    </r>
  </si>
  <si>
    <r>
      <rPr>
        <b/>
        <sz val="9"/>
        <color theme="1"/>
        <rFont val="Calibri"/>
        <family val="2"/>
        <scheme val="minor"/>
      </rPr>
      <t>Vent Sump</t>
    </r>
    <r>
      <rPr>
        <sz val="9"/>
        <color theme="1"/>
        <rFont val="Calibri"/>
        <family val="2"/>
        <scheme val="minor"/>
      </rPr>
      <t xml:space="preserve"> Interstitial Sensor</t>
    </r>
  </si>
  <si>
    <r>
      <rPr>
        <b/>
        <sz val="9"/>
        <color theme="1"/>
        <rFont val="Calibri"/>
        <family val="2"/>
        <scheme val="minor"/>
      </rPr>
      <t>Vent Sump</t>
    </r>
    <r>
      <rPr>
        <sz val="9"/>
        <color theme="1"/>
        <rFont val="Calibri"/>
        <family val="2"/>
        <scheme val="minor"/>
      </rPr>
      <t xml:space="preserve"> Liquid Sensor</t>
    </r>
  </si>
  <si>
    <r>
      <rPr>
        <b/>
        <sz val="9"/>
        <color theme="1"/>
        <rFont val="Calibri"/>
        <family val="2"/>
        <scheme val="minor"/>
      </rPr>
      <t>Transitition Sump</t>
    </r>
    <r>
      <rPr>
        <sz val="9"/>
        <color theme="1"/>
        <rFont val="Calibri"/>
        <family val="2"/>
        <scheme val="minor"/>
      </rPr>
      <t xml:space="preserve"> Interstital Sensor</t>
    </r>
  </si>
  <si>
    <r>
      <rPr>
        <b/>
        <sz val="9"/>
        <color theme="1"/>
        <rFont val="Calibri"/>
        <family val="2"/>
        <scheme val="minor"/>
      </rPr>
      <t>Transition Sump</t>
    </r>
    <r>
      <rPr>
        <sz val="9"/>
        <color theme="1"/>
        <rFont val="Calibri"/>
        <family val="2"/>
        <scheme val="minor"/>
      </rPr>
      <t xml:space="preserve"> Liquid Sensor</t>
    </r>
  </si>
  <si>
    <t>50-100 psi for one hour</t>
  </si>
  <si>
    <t>Sump Containment and Piping</t>
  </si>
  <si>
    <t>Piping (VPH)</t>
  </si>
  <si>
    <r>
      <t xml:space="preserve">Hold down calculations for UST if water present in area </t>
    </r>
    <r>
      <rPr>
        <sz val="9"/>
        <color theme="1"/>
        <rFont val="Calibri"/>
        <family val="2"/>
        <scheme val="minor"/>
      </rPr>
      <t>(calculations can be listed on a separate letter)</t>
    </r>
  </si>
  <si>
    <t>No Further Action Letter</t>
  </si>
  <si>
    <t>Required Testing Report</t>
  </si>
  <si>
    <t>Primary Piping</t>
  </si>
  <si>
    <t>Secondary Piping</t>
  </si>
  <si>
    <t>Tank Primary</t>
  </si>
  <si>
    <t>Tank Secondary</t>
  </si>
  <si>
    <t>Secondary Containment, after backfill</t>
  </si>
  <si>
    <t>Date Completed</t>
  </si>
  <si>
    <t>Required Testing/Inspection</t>
  </si>
  <si>
    <t>Intersitial Fill (per manufacturer's instructions)</t>
  </si>
  <si>
    <t>Final Monitoring System Certification</t>
  </si>
  <si>
    <t xml:space="preserve">Tank Tightness </t>
  </si>
  <si>
    <t>Piping Tightness</t>
  </si>
  <si>
    <t>Required Testing per Permit Application</t>
  </si>
  <si>
    <t>CERS Completed and Approved</t>
  </si>
  <si>
    <t>California Environmental Reporting System</t>
  </si>
  <si>
    <t xml:space="preserve">HAPP </t>
  </si>
  <si>
    <t>Sacramento County Environmental Compliance Department</t>
  </si>
  <si>
    <r>
      <rPr>
        <b/>
        <sz val="11"/>
        <color theme="1"/>
        <rFont val="Calibri"/>
        <family val="2"/>
        <scheme val="minor"/>
      </rPr>
      <t>Containment Sump</t>
    </r>
    <r>
      <rPr>
        <sz val="11"/>
        <color theme="1"/>
        <rFont val="Calibri"/>
        <family val="2"/>
        <scheme val="minor"/>
      </rPr>
      <t xml:space="preserve"> Manufacturer Training Certification Submitted</t>
    </r>
  </si>
  <si>
    <r>
      <rPr>
        <b/>
        <sz val="11"/>
        <color theme="1"/>
        <rFont val="Calibri"/>
        <family val="2"/>
        <scheme val="minor"/>
      </rPr>
      <t>Transition Sump</t>
    </r>
    <r>
      <rPr>
        <sz val="11"/>
        <color theme="1"/>
        <rFont val="Calibri"/>
        <family val="2"/>
        <scheme val="minor"/>
      </rPr>
      <t xml:space="preserve"> (vent, etc.) Manufacturer Training Certification Submitted</t>
    </r>
  </si>
  <si>
    <t>UST</t>
  </si>
  <si>
    <t>HMP</t>
  </si>
  <si>
    <t>Detailed As-Built drawing including vacuum, pressure or hydrostically monitored zones.</t>
  </si>
  <si>
    <t>Enhanced Leak Detection (before initial delivery)</t>
  </si>
  <si>
    <t>Classification Form</t>
  </si>
  <si>
    <t>Inspection Notes/ Diagram Completed</t>
  </si>
  <si>
    <t>UST Certification of Installation/Modification</t>
  </si>
  <si>
    <t>6 Month Secondary Containment Testing</t>
  </si>
  <si>
    <t>Operating Permit Issuance</t>
  </si>
  <si>
    <t>Alarm and Flapper</t>
  </si>
  <si>
    <t>Enter test parameters and length of time per manufacturer's testing requirements</t>
  </si>
  <si>
    <t>Comments</t>
  </si>
  <si>
    <t>Plans/Permit Submitted for Imaging</t>
  </si>
  <si>
    <t>UST REMOVAL</t>
  </si>
  <si>
    <t xml:space="preserve"> UST CONSTRUCTION SUMMARY </t>
  </si>
  <si>
    <t>T</t>
  </si>
  <si>
    <t xml:space="preserve"> UST REMOVAL SUMMARY </t>
  </si>
  <si>
    <t>Required  per Permit Application</t>
  </si>
  <si>
    <t>Tank(s) Removed</t>
  </si>
  <si>
    <t>Tank(s) Cleaned</t>
  </si>
  <si>
    <t>Rinsate Manifest</t>
  </si>
  <si>
    <t>Tank Destruction Certificate</t>
  </si>
  <si>
    <t>samples per tank</t>
  </si>
  <si>
    <t>Sampling Under Tank (s)</t>
  </si>
  <si>
    <t>Additional Sampling</t>
  </si>
  <si>
    <t>Sampling Under Dispenser</t>
  </si>
  <si>
    <t>Sampling Under Piping</t>
  </si>
  <si>
    <t>Chain of Custody</t>
  </si>
  <si>
    <t>Map of Sampling Location(s)</t>
  </si>
  <si>
    <t>UST Submittal for Permanently Closed Tanks</t>
  </si>
  <si>
    <t>HAPP - Status of Tank 02</t>
  </si>
  <si>
    <t>HAPP - Update PE Code(s) Status</t>
  </si>
  <si>
    <t>Hazardous Waste Tank Closure Certification</t>
  </si>
  <si>
    <t xml:space="preserve">Removal Application </t>
  </si>
  <si>
    <t>Overfill Containment</t>
  </si>
  <si>
    <t>Sump Integrity</t>
  </si>
  <si>
    <t>Under Dispenser Integrity</t>
  </si>
  <si>
    <t>Sampling Conclusion Form</t>
  </si>
  <si>
    <t>Completion of Final Inspection Letter</t>
  </si>
  <si>
    <t>Vent Integrity</t>
  </si>
  <si>
    <t>Transition Integrity</t>
  </si>
  <si>
    <t>Tanks shall be installed per manufacturer's installation instructions and guidelines.</t>
  </si>
  <si>
    <t>Summary Tab</t>
  </si>
  <si>
    <t>Spill Containment &amp; Lids</t>
  </si>
  <si>
    <t>Insert Diagrams or Layout Drawings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</si>
</sst>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32" x14ac:knownFonts="1">
    <font>
      <sz val="11"/>
      <color theme="1"/>
      <name val="Calibri"/>
      <family val="2"/>
      <scheme val="minor"/>
    </font>
    <font>
      <b/>
      <sz val="11"/>
      <color theme="1"/>
      <name val="Calibri"/>
      <family val="2"/>
      <scheme val="minor"/>
    </font>
    <font>
      <i/>
      <sz val="11"/>
      <color theme="1"/>
      <name val="Calibri"/>
      <family val="2"/>
      <scheme val="minor"/>
    </font>
    <font>
      <i/>
      <sz val="8"/>
      <color theme="1"/>
      <name val="Calibri"/>
      <family val="2"/>
      <scheme val="minor"/>
    </font>
    <font>
      <sz val="10"/>
      <color theme="1"/>
      <name val="Calibri"/>
      <family val="2"/>
      <scheme val="minor"/>
    </font>
    <font>
      <sz val="11"/>
      <color rgb="FFFF0000"/>
      <name val="Calibri"/>
      <family val="2"/>
      <scheme val="minor"/>
    </font>
    <font>
      <b/>
      <sz val="18"/>
      <color theme="1"/>
      <name val="Calibri"/>
      <family val="2"/>
      <scheme val="minor"/>
    </font>
    <font>
      <i/>
      <sz val="9"/>
      <color theme="1"/>
      <name val="Calibri"/>
      <family val="2"/>
      <scheme val="minor"/>
    </font>
    <font>
      <i/>
      <sz val="10"/>
      <color theme="1"/>
      <name val="Calibri"/>
      <family val="2"/>
      <scheme val="minor"/>
    </font>
    <font>
      <i/>
      <sz val="9"/>
      <name val="Calibri"/>
      <family val="2"/>
      <scheme val="minor"/>
    </font>
    <font>
      <i/>
      <u/>
      <sz val="9"/>
      <name val="Calibri"/>
      <family val="2"/>
      <scheme val="minor"/>
    </font>
    <font>
      <i/>
      <u/>
      <sz val="10"/>
      <color theme="1"/>
      <name val="Calibri"/>
      <family val="2"/>
      <scheme val="minor"/>
    </font>
    <font>
      <b/>
      <sz val="11"/>
      <color theme="9" tint="-0.249977111117893"/>
      <name val="Calibri"/>
      <family val="2"/>
      <scheme val="minor"/>
    </font>
    <font>
      <b/>
      <u/>
      <sz val="11"/>
      <color theme="1"/>
      <name val="Calibri"/>
      <family val="2"/>
      <scheme val="minor"/>
    </font>
    <font>
      <i/>
      <u/>
      <sz val="11"/>
      <color theme="1"/>
      <name val="Calibri"/>
      <family val="2"/>
      <scheme val="minor"/>
    </font>
    <font>
      <sz val="11"/>
      <color theme="9" tint="-0.249977111117893"/>
      <name val="Calibri"/>
      <family val="2"/>
      <scheme val="minor"/>
    </font>
    <font>
      <b/>
      <sz val="10"/>
      <color theme="1"/>
      <name val="Calibri"/>
      <family val="2"/>
      <scheme val="minor"/>
    </font>
    <font>
      <u/>
      <sz val="11"/>
      <color theme="1"/>
      <name val="Calibri"/>
      <family val="2"/>
      <scheme val="minor"/>
    </font>
    <font>
      <b/>
      <sz val="11"/>
      <color rgb="FFFF0000"/>
      <name val="Calibri"/>
      <family val="2"/>
      <scheme val="minor"/>
    </font>
    <font>
      <sz val="11"/>
      <color theme="1"/>
      <name val="Wingdings"/>
      <charset val="2"/>
    </font>
    <font>
      <sz val="9"/>
      <color theme="1"/>
      <name val="Calibri"/>
      <family val="2"/>
      <scheme val="minor"/>
    </font>
    <font>
      <sz val="11"/>
      <name val="Calibri"/>
      <family val="2"/>
      <scheme val="minor"/>
    </font>
    <font>
      <b/>
      <sz val="11"/>
      <name val="Calibri"/>
      <family val="2"/>
      <scheme val="minor"/>
    </font>
    <font>
      <sz val="22"/>
      <color theme="1"/>
      <name val="Calibri"/>
      <family val="2"/>
      <scheme val="minor"/>
    </font>
    <font>
      <b/>
      <sz val="14"/>
      <color theme="1"/>
      <name val="Calibri"/>
      <family val="2"/>
      <scheme val="minor"/>
    </font>
    <font>
      <sz val="10"/>
      <name val="Calibri"/>
      <family val="2"/>
      <scheme val="minor"/>
    </font>
    <font>
      <b/>
      <i/>
      <sz val="11"/>
      <color theme="1"/>
      <name val="Calibri"/>
      <family val="2"/>
      <scheme val="minor"/>
    </font>
    <font>
      <sz val="8"/>
      <color theme="1"/>
      <name val="Calibri"/>
      <family val="2"/>
      <scheme val="minor"/>
    </font>
    <font>
      <b/>
      <sz val="9"/>
      <color theme="1"/>
      <name val="Calibri"/>
      <family val="2"/>
      <scheme val="minor"/>
    </font>
    <font>
      <b/>
      <sz val="9"/>
      <name val="Calibri"/>
      <family val="2"/>
      <scheme val="minor"/>
    </font>
    <font>
      <sz val="7"/>
      <color theme="1"/>
      <name val="Calibri"/>
      <family val="2"/>
      <scheme val="minor"/>
    </font>
    <font>
      <b/>
      <sz val="7"/>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tint="-0.14999847407452621"/>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cellStyleXfs>
  <cellXfs count="510">
    <xf numFmtId="0" fontId="0" fillId="0" borderId="0" xfId="0"/>
    <xf numFmtId="0" fontId="0" fillId="0" borderId="1" xfId="0" applyBorder="1"/>
    <xf numFmtId="0" fontId="1" fillId="0" borderId="0" xfId="0" applyFont="1"/>
    <xf numFmtId="0" fontId="1" fillId="0" borderId="0" xfId="0" applyFont="1" applyAlignment="1">
      <alignment horizontal="left"/>
    </xf>
    <xf numFmtId="0" fontId="0" fillId="0" borderId="0" xfId="0" applyAlignment="1">
      <alignment horizontal="right"/>
    </xf>
    <xf numFmtId="0" fontId="0" fillId="0" borderId="2" xfId="0" applyBorder="1" applyAlignment="1">
      <alignment horizontal="center"/>
    </xf>
    <xf numFmtId="0" fontId="0" fillId="0" borderId="0" xfId="0" applyAlignment="1">
      <alignment horizontal="center"/>
    </xf>
    <xf numFmtId="0" fontId="8" fillId="0" borderId="0" xfId="0" applyFont="1" applyAlignment="1">
      <alignment horizontal="center"/>
    </xf>
    <xf numFmtId="0" fontId="2" fillId="0" borderId="0" xfId="0" applyFont="1" applyAlignment="1">
      <alignment horizontal="right"/>
    </xf>
    <xf numFmtId="0" fontId="2" fillId="0" borderId="0" xfId="0" applyFont="1"/>
    <xf numFmtId="0" fontId="0" fillId="0" borderId="0" xfId="0" applyAlignment="1">
      <alignment horizontal="left"/>
    </xf>
    <xf numFmtId="0" fontId="4" fillId="0" borderId="0" xfId="0" applyFont="1" applyAlignment="1">
      <alignment horizontal="center"/>
    </xf>
    <xf numFmtId="0" fontId="0" fillId="0" borderId="0" xfId="0" applyAlignment="1">
      <alignment wrapText="1"/>
    </xf>
    <xf numFmtId="0" fontId="0" fillId="2" borderId="1" xfId="0" applyFill="1" applyBorder="1"/>
    <xf numFmtId="0" fontId="19" fillId="2" borderId="1" xfId="0" applyFont="1" applyFill="1" applyBorder="1"/>
    <xf numFmtId="0" fontId="2" fillId="0" borderId="0" xfId="0" applyFont="1" applyAlignment="1">
      <alignment horizontal="left"/>
    </xf>
    <xf numFmtId="0" fontId="21" fillId="0" borderId="0" xfId="0" applyFont="1"/>
    <xf numFmtId="0" fontId="1" fillId="0" borderId="6" xfId="0" applyFont="1" applyBorder="1" applyAlignment="1">
      <alignment horizontal="right"/>
    </xf>
    <xf numFmtId="0" fontId="20" fillId="0" borderId="0" xfId="0" applyFont="1" applyAlignment="1">
      <alignment horizontal="right"/>
    </xf>
    <xf numFmtId="0" fontId="0" fillId="0" borderId="0" xfId="0" applyAlignment="1">
      <alignment vertical="center"/>
    </xf>
    <xf numFmtId="0" fontId="20" fillId="0" borderId="0" xfId="0" applyFont="1"/>
    <xf numFmtId="0" fontId="24" fillId="0" borderId="0" xfId="0" applyFont="1"/>
    <xf numFmtId="0" fontId="20" fillId="0" borderId="0" xfId="0" applyFont="1" applyAlignment="1">
      <alignment horizontal="right" vertical="center"/>
    </xf>
    <xf numFmtId="0" fontId="1" fillId="0" borderId="0" xfId="0" applyFont="1" applyAlignment="1">
      <alignment horizontal="center"/>
    </xf>
    <xf numFmtId="0" fontId="22" fillId="5" borderId="2" xfId="0" applyFont="1" applyFill="1" applyBorder="1" applyAlignment="1">
      <alignment horizontal="center"/>
    </xf>
    <xf numFmtId="0" fontId="0" fillId="0" borderId="2" xfId="0" applyBorder="1" applyAlignment="1">
      <alignment horizontal="center" vertical="center"/>
    </xf>
    <xf numFmtId="0" fontId="1" fillId="0" borderId="6" xfId="0" applyFont="1" applyBorder="1" applyAlignment="1">
      <alignment horizontal="left" vertical="center"/>
    </xf>
    <xf numFmtId="0" fontId="0" fillId="0" borderId="5" xfId="0" applyBorder="1" applyAlignment="1">
      <alignment horizontal="center" vertical="center"/>
    </xf>
    <xf numFmtId="0" fontId="3" fillId="0" borderId="0" xfId="0" applyFont="1"/>
    <xf numFmtId="0" fontId="0" fillId="0" borderId="1" xfId="0" applyBorder="1" applyAlignment="1">
      <alignment horizontal="left"/>
    </xf>
    <xf numFmtId="0" fontId="0" fillId="0" borderId="5" xfId="0" applyBorder="1" applyAlignment="1">
      <alignment horizontal="left"/>
    </xf>
    <xf numFmtId="0" fontId="20" fillId="0" borderId="0" xfId="0" applyFont="1" applyAlignment="1">
      <alignment horizontal="center" vertical="center"/>
    </xf>
    <xf numFmtId="0" fontId="25" fillId="0" borderId="0" xfId="0" applyFont="1" applyAlignment="1">
      <alignment horizontal="center"/>
    </xf>
    <xf numFmtId="1" fontId="4" fillId="0" borderId="2" xfId="0" applyNumberFormat="1" applyFont="1" applyBorder="1" applyAlignment="1">
      <alignment horizontal="center" wrapText="1"/>
    </xf>
    <xf numFmtId="0" fontId="24" fillId="0" borderId="0" xfId="0" applyFont="1" applyAlignment="1">
      <alignment horizontal="left"/>
    </xf>
    <xf numFmtId="49" fontId="1" fillId="0" borderId="0" xfId="0" applyNumberFormat="1" applyFont="1"/>
    <xf numFmtId="0" fontId="4" fillId="0" borderId="0" xfId="0" applyFont="1" applyAlignment="1">
      <alignment horizontal="left"/>
    </xf>
    <xf numFmtId="0" fontId="1" fillId="0" borderId="6" xfId="0" applyFont="1" applyBorder="1"/>
    <xf numFmtId="0" fontId="1" fillId="0" borderId="5" xfId="0" applyFont="1" applyBorder="1"/>
    <xf numFmtId="0" fontId="20" fillId="0" borderId="0" xfId="0" applyFont="1" applyAlignment="1">
      <alignment vertical="center"/>
    </xf>
    <xf numFmtId="0" fontId="20" fillId="0" borderId="0" xfId="0" applyFont="1" applyAlignment="1">
      <alignment vertical="center" wrapText="1"/>
    </xf>
    <xf numFmtId="0" fontId="0" fillId="0" borderId="1" xfId="0" applyBorder="1" applyAlignment="1">
      <alignment horizontal="center"/>
    </xf>
    <xf numFmtId="0" fontId="25" fillId="0" borderId="1" xfId="0" applyFont="1" applyBorder="1" applyAlignment="1">
      <alignment horizontal="center"/>
    </xf>
    <xf numFmtId="0" fontId="4" fillId="0" borderId="9" xfId="0" applyFont="1" applyBorder="1" applyAlignment="1">
      <alignment horizontal="center"/>
    </xf>
    <xf numFmtId="14" fontId="20" fillId="0" borderId="15" xfId="0" applyNumberFormat="1" applyFont="1" applyBorder="1" applyAlignment="1">
      <alignment horizontal="center" wrapText="1"/>
    </xf>
    <xf numFmtId="14" fontId="20" fillId="0" borderId="16" xfId="0" applyNumberFormat="1" applyFont="1" applyBorder="1" applyAlignment="1">
      <alignment horizontal="center" wrapText="1"/>
    </xf>
    <xf numFmtId="14" fontId="20" fillId="0" borderId="17" xfId="0" applyNumberFormat="1" applyFont="1" applyBorder="1" applyAlignment="1">
      <alignment horizontal="center" wrapText="1"/>
    </xf>
    <xf numFmtId="14" fontId="4" fillId="0" borderId="11" xfId="0" applyNumberFormat="1" applyFont="1" applyBorder="1" applyAlignment="1">
      <alignment horizontal="center" wrapText="1"/>
    </xf>
    <xf numFmtId="0" fontId="0" fillId="0" borderId="27" xfId="0" applyBorder="1" applyAlignment="1">
      <alignment horizontal="center" vertical="center"/>
    </xf>
    <xf numFmtId="0" fontId="0" fillId="0" borderId="0" xfId="0" applyAlignment="1">
      <alignment horizontal="left" wrapText="1"/>
    </xf>
    <xf numFmtId="0" fontId="0" fillId="0" borderId="0" xfId="0" applyAlignment="1">
      <alignment horizontal="center" wrapText="1"/>
    </xf>
    <xf numFmtId="0" fontId="20" fillId="0" borderId="0" xfId="0" applyFont="1" applyAlignment="1">
      <alignment horizontal="right" indent="1"/>
    </xf>
    <xf numFmtId="0" fontId="20" fillId="0" borderId="0" xfId="0" applyFont="1" applyAlignment="1">
      <alignment horizontal="right" vertical="center" indent="1"/>
    </xf>
    <xf numFmtId="0" fontId="0" fillId="0" borderId="4" xfId="0" applyBorder="1" applyAlignment="1">
      <alignment horizontal="center"/>
    </xf>
    <xf numFmtId="0" fontId="24" fillId="0" borderId="0" xfId="0" applyFont="1" applyAlignment="1">
      <alignment horizontal="center"/>
    </xf>
    <xf numFmtId="0" fontId="20" fillId="0" borderId="0" xfId="0" applyFont="1" applyAlignment="1">
      <alignment horizontal="right" wrapText="1" indent="1"/>
    </xf>
    <xf numFmtId="1" fontId="4" fillId="0" borderId="9" xfId="0" applyNumberFormat="1" applyFont="1" applyBorder="1" applyAlignment="1">
      <alignment horizontal="center" wrapText="1"/>
    </xf>
    <xf numFmtId="1" fontId="4" fillId="0" borderId="11" xfId="0" applyNumberFormat="1" applyFont="1" applyBorder="1" applyAlignment="1">
      <alignment horizontal="center" wrapText="1"/>
    </xf>
    <xf numFmtId="0" fontId="1" fillId="0" borderId="0" xfId="0" applyFont="1" applyAlignment="1">
      <alignment horizontal="left" wrapText="1"/>
    </xf>
    <xf numFmtId="0" fontId="1" fillId="5" borderId="6" xfId="0" applyFont="1" applyFill="1" applyBorder="1"/>
    <xf numFmtId="0" fontId="1" fillId="5" borderId="5" xfId="0" applyFont="1" applyFill="1" applyBorder="1"/>
    <xf numFmtId="0" fontId="21" fillId="0" borderId="8" xfId="0" applyFont="1" applyBorder="1" applyAlignment="1">
      <alignment horizontal="center"/>
    </xf>
    <xf numFmtId="0" fontId="1" fillId="5" borderId="2" xfId="0" applyFont="1" applyFill="1" applyBorder="1" applyAlignment="1">
      <alignment horizontal="center" wrapText="1"/>
    </xf>
    <xf numFmtId="0" fontId="21" fillId="0" borderId="2" xfId="0" applyFont="1" applyBorder="1" applyAlignment="1">
      <alignment horizontal="center"/>
    </xf>
    <xf numFmtId="0" fontId="4" fillId="0" borderId="2" xfId="0" applyFont="1" applyBorder="1" applyAlignment="1">
      <alignment horizontal="center"/>
    </xf>
    <xf numFmtId="0" fontId="4" fillId="0" borderId="10" xfId="0" applyFont="1" applyBorder="1" applyAlignment="1">
      <alignment horizontal="center"/>
    </xf>
    <xf numFmtId="0" fontId="0" fillId="0" borderId="2" xfId="0" applyBorder="1" applyAlignment="1">
      <alignment horizontal="center" wrapText="1"/>
    </xf>
    <xf numFmtId="0" fontId="0" fillId="0" borderId="3" xfId="0" applyBorder="1" applyAlignment="1">
      <alignment horizontal="center"/>
    </xf>
    <xf numFmtId="14" fontId="20" fillId="0" borderId="18" xfId="0" applyNumberFormat="1" applyFont="1" applyBorder="1" applyAlignment="1">
      <alignment horizontal="center" wrapText="1"/>
    </xf>
    <xf numFmtId="0" fontId="1" fillId="0" borderId="1" xfId="0" applyFont="1" applyBorder="1" applyAlignment="1">
      <alignment horizontal="center"/>
    </xf>
    <xf numFmtId="0" fontId="1" fillId="5" borderId="2" xfId="0" applyFont="1" applyFill="1" applyBorder="1" applyAlignment="1">
      <alignment horizontal="center"/>
    </xf>
    <xf numFmtId="0" fontId="2" fillId="0" borderId="8" xfId="0" applyFont="1" applyBorder="1" applyAlignment="1">
      <alignment horizontal="center" vertical="center"/>
    </xf>
    <xf numFmtId="0" fontId="0" fillId="5" borderId="0" xfId="0" applyFill="1"/>
    <xf numFmtId="0" fontId="1" fillId="0" borderId="19" xfId="0" applyFont="1" applyBorder="1"/>
    <xf numFmtId="0" fontId="1" fillId="0" borderId="3" xfId="0" applyFont="1" applyBorder="1"/>
    <xf numFmtId="0" fontId="0" fillId="0" borderId="30" xfId="0" applyBorder="1" applyAlignment="1">
      <alignment horizontal="center"/>
    </xf>
    <xf numFmtId="0" fontId="0" fillId="0" borderId="3" xfId="0" applyBorder="1" applyAlignment="1">
      <alignment horizontal="center" wrapText="1"/>
    </xf>
    <xf numFmtId="0" fontId="21" fillId="0" borderId="1" xfId="0" applyFont="1" applyBorder="1" applyAlignment="1">
      <alignment horizontal="center"/>
    </xf>
    <xf numFmtId="0" fontId="0" fillId="0" borderId="1" xfId="0" applyBorder="1" applyAlignment="1">
      <alignment horizontal="center" wrapText="1"/>
    </xf>
    <xf numFmtId="0" fontId="21" fillId="0" borderId="3" xfId="0" applyFont="1" applyBorder="1" applyAlignment="1">
      <alignment horizontal="center"/>
    </xf>
    <xf numFmtId="0" fontId="1" fillId="5" borderId="27" xfId="0" applyFont="1" applyFill="1" applyBorder="1" applyAlignment="1">
      <alignment horizontal="left"/>
    </xf>
    <xf numFmtId="0" fontId="2" fillId="0" borderId="19" xfId="0" applyFont="1" applyBorder="1" applyAlignment="1">
      <alignment horizontal="center" vertical="center"/>
    </xf>
    <xf numFmtId="0" fontId="0" fillId="5" borderId="6" xfId="0" applyFill="1" applyBorder="1"/>
    <xf numFmtId="0" fontId="0" fillId="5" borderId="0" xfId="0" applyFill="1" applyAlignment="1">
      <alignment horizontal="center"/>
    </xf>
    <xf numFmtId="0" fontId="0" fillId="5" borderId="6" xfId="0" applyFill="1" applyBorder="1" applyAlignment="1">
      <alignment horizontal="center" vertical="center"/>
    </xf>
    <xf numFmtId="0" fontId="1" fillId="5" borderId="20" xfId="0" applyFont="1" applyFill="1" applyBorder="1" applyAlignment="1">
      <alignment horizontal="center" wrapText="1"/>
    </xf>
    <xf numFmtId="14" fontId="4" fillId="0" borderId="12" xfId="0" applyNumberFormat="1" applyFont="1" applyBorder="1" applyAlignment="1">
      <alignment horizontal="center" wrapText="1"/>
    </xf>
    <xf numFmtId="14" fontId="4" fillId="0" borderId="13" xfId="0" applyNumberFormat="1" applyFont="1" applyBorder="1" applyAlignment="1">
      <alignment horizontal="center" wrapText="1"/>
    </xf>
    <xf numFmtId="14" fontId="4" fillId="0" borderId="14" xfId="0" applyNumberFormat="1" applyFont="1" applyBorder="1" applyAlignment="1">
      <alignment horizontal="center" wrapText="1"/>
    </xf>
    <xf numFmtId="0" fontId="4" fillId="0" borderId="1" xfId="0" applyFont="1" applyBorder="1" applyAlignment="1">
      <alignment horizontal="center"/>
    </xf>
    <xf numFmtId="14" fontId="20" fillId="0" borderId="9" xfId="0" applyNumberFormat="1" applyFont="1" applyBorder="1" applyAlignment="1">
      <alignment horizontal="center"/>
    </xf>
    <xf numFmtId="14" fontId="20" fillId="0" borderId="2" xfId="0" applyNumberFormat="1" applyFont="1" applyBorder="1" applyAlignment="1">
      <alignment horizontal="center"/>
    </xf>
    <xf numFmtId="0" fontId="20" fillId="0" borderId="9" xfId="0" applyFont="1" applyBorder="1" applyAlignment="1">
      <alignment horizontal="center"/>
    </xf>
    <xf numFmtId="0" fontId="20" fillId="0" borderId="2" xfId="0" applyFont="1" applyBorder="1" applyAlignment="1">
      <alignment horizontal="center"/>
    </xf>
    <xf numFmtId="0" fontId="20"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14" fontId="20" fillId="0" borderId="10" xfId="0" applyNumberFormat="1" applyFont="1" applyBorder="1" applyAlignment="1">
      <alignment horizontal="center"/>
    </xf>
    <xf numFmtId="0" fontId="25" fillId="0" borderId="11" xfId="0" applyFont="1" applyBorder="1" applyAlignment="1">
      <alignment horizontal="center"/>
    </xf>
    <xf numFmtId="0" fontId="25" fillId="0" borderId="12" xfId="0" applyFont="1" applyBorder="1" applyAlignment="1">
      <alignment horizontal="center"/>
    </xf>
    <xf numFmtId="0" fontId="25" fillId="0" borderId="13" xfId="0" applyFont="1" applyBorder="1" applyAlignment="1">
      <alignment horizontal="center"/>
    </xf>
    <xf numFmtId="1" fontId="4" fillId="0" borderId="10" xfId="0" applyNumberFormat="1" applyFont="1" applyBorder="1" applyAlignment="1">
      <alignment horizontal="center" wrapText="1"/>
    </xf>
    <xf numFmtId="1" fontId="4" fillId="0" borderId="12" xfId="0" applyNumberFormat="1" applyFont="1" applyBorder="1" applyAlignment="1">
      <alignment horizontal="center" wrapText="1"/>
    </xf>
    <xf numFmtId="1" fontId="4" fillId="0" borderId="13" xfId="0" applyNumberFormat="1" applyFont="1" applyBorder="1" applyAlignment="1">
      <alignment horizontal="center" wrapText="1"/>
    </xf>
    <xf numFmtId="0" fontId="7" fillId="6" borderId="21" xfId="0" applyFont="1" applyFill="1" applyBorder="1" applyAlignment="1">
      <alignment horizontal="center" wrapText="1" readingOrder="2"/>
    </xf>
    <xf numFmtId="0" fontId="7" fillId="6" borderId="22" xfId="0" applyFont="1" applyFill="1" applyBorder="1" applyAlignment="1">
      <alignment horizontal="center" wrapText="1" readingOrder="2"/>
    </xf>
    <xf numFmtId="0" fontId="7" fillId="6" borderId="25" xfId="0" applyFont="1" applyFill="1" applyBorder="1" applyAlignment="1">
      <alignment horizontal="center" wrapText="1" readingOrder="2"/>
    </xf>
    <xf numFmtId="0" fontId="7" fillId="6" borderId="24" xfId="0" applyFont="1" applyFill="1" applyBorder="1" applyAlignment="1">
      <alignment horizontal="center" wrapText="1" readingOrder="2"/>
    </xf>
    <xf numFmtId="49" fontId="7" fillId="6" borderId="21" xfId="0" applyNumberFormat="1" applyFont="1" applyFill="1" applyBorder="1" applyAlignment="1">
      <alignment horizontal="center" wrapText="1"/>
    </xf>
    <xf numFmtId="49" fontId="7" fillId="6" borderId="22" xfId="0" applyNumberFormat="1" applyFont="1" applyFill="1" applyBorder="1" applyAlignment="1">
      <alignment horizontal="center" wrapText="1"/>
    </xf>
    <xf numFmtId="49" fontId="7" fillId="6" borderId="25" xfId="0" applyNumberFormat="1" applyFont="1" applyFill="1" applyBorder="1" applyAlignment="1">
      <alignment horizontal="center" wrapText="1"/>
    </xf>
    <xf numFmtId="49" fontId="7" fillId="6" borderId="23" xfId="0" applyNumberFormat="1" applyFont="1" applyFill="1" applyBorder="1" applyAlignment="1">
      <alignment horizontal="center" wrapText="1"/>
    </xf>
    <xf numFmtId="1" fontId="0" fillId="0" borderId="0" xfId="0" applyNumberFormat="1"/>
    <xf numFmtId="0" fontId="25" fillId="0" borderId="2" xfId="0" applyFont="1" applyBorder="1" applyAlignment="1">
      <alignment horizontal="center"/>
    </xf>
    <xf numFmtId="0" fontId="20" fillId="0" borderId="2" xfId="0" applyFont="1" applyBorder="1" applyAlignment="1">
      <alignment horizontal="center" wrapText="1"/>
    </xf>
    <xf numFmtId="14" fontId="4" fillId="0" borderId="2" xfId="0" applyNumberFormat="1" applyFont="1" applyBorder="1" applyAlignment="1">
      <alignment horizontal="center"/>
    </xf>
    <xf numFmtId="0" fontId="4" fillId="0" borderId="12" xfId="0" applyFont="1" applyBorder="1" applyAlignment="1">
      <alignment horizontal="center" wrapText="1"/>
    </xf>
    <xf numFmtId="1" fontId="7" fillId="0" borderId="8" xfId="0" applyNumberFormat="1" applyFont="1" applyBorder="1" applyAlignment="1">
      <alignment horizontal="center" vertical="center" wrapText="1"/>
    </xf>
    <xf numFmtId="0" fontId="2" fillId="0" borderId="0" xfId="0" applyFont="1" applyAlignment="1">
      <alignment wrapText="1"/>
    </xf>
    <xf numFmtId="0" fontId="4" fillId="0" borderId="1" xfId="0" applyFont="1" applyBorder="1" applyAlignment="1" applyProtection="1">
      <alignment horizontal="center"/>
      <protection locked="0"/>
    </xf>
    <xf numFmtId="0" fontId="0" fillId="0" borderId="0" xfId="0" applyProtection="1">
      <protection locked="0"/>
    </xf>
    <xf numFmtId="0" fontId="4" fillId="0" borderId="3" xfId="0" applyFont="1" applyBorder="1" applyAlignment="1" applyProtection="1">
      <alignment horizontal="center"/>
      <protection locked="0"/>
    </xf>
    <xf numFmtId="0" fontId="4" fillId="0" borderId="0" xfId="0" applyFont="1" applyAlignment="1" applyProtection="1">
      <alignment horizontal="center"/>
      <protection locked="0"/>
    </xf>
    <xf numFmtId="0" fontId="6" fillId="0" borderId="0" xfId="0" applyFont="1" applyAlignment="1" applyProtection="1">
      <alignment horizontal="center"/>
      <protection locked="0"/>
    </xf>
    <xf numFmtId="0" fontId="7" fillId="0" borderId="0" xfId="0" applyFont="1" applyAlignment="1" applyProtection="1">
      <alignment horizontal="center"/>
      <protection locked="0"/>
    </xf>
    <xf numFmtId="0" fontId="1" fillId="0" borderId="0" xfId="0" applyFont="1" applyAlignment="1" applyProtection="1">
      <alignment vertical="center"/>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left"/>
      <protection locked="0"/>
    </xf>
    <xf numFmtId="0" fontId="1" fillId="3" borderId="0" xfId="0" applyFont="1" applyFill="1" applyProtection="1">
      <protection locked="0"/>
    </xf>
    <xf numFmtId="0" fontId="1" fillId="3" borderId="0" xfId="0" applyFont="1" applyFill="1" applyAlignment="1" applyProtection="1">
      <alignment horizontal="right"/>
      <protection locked="0"/>
    </xf>
    <xf numFmtId="0" fontId="1" fillId="0" borderId="0" xfId="0" applyFont="1" applyAlignment="1" applyProtection="1">
      <alignment horizontal="center"/>
      <protection locked="0"/>
    </xf>
    <xf numFmtId="0" fontId="4" fillId="0" borderId="0" xfId="0" applyFont="1" applyProtection="1">
      <protection locked="0"/>
    </xf>
    <xf numFmtId="0" fontId="1" fillId="3" borderId="3" xfId="0" applyFont="1" applyFill="1" applyBorder="1" applyAlignment="1" applyProtection="1">
      <alignment horizontal="center" vertical="center"/>
      <protection locked="0"/>
    </xf>
    <xf numFmtId="0" fontId="1" fillId="3" borderId="0" xfId="0" applyFont="1" applyFill="1" applyAlignment="1" applyProtection="1">
      <alignment horizontal="center" vertical="center"/>
      <protection locked="0"/>
    </xf>
    <xf numFmtId="0" fontId="1" fillId="0" borderId="0" xfId="0" applyFont="1" applyAlignment="1" applyProtection="1">
      <alignment vertical="center" wrapText="1"/>
      <protection locked="0"/>
    </xf>
    <xf numFmtId="0" fontId="1" fillId="0" borderId="4" xfId="0" applyFont="1" applyBorder="1" applyAlignment="1" applyProtection="1">
      <alignment horizontal="left" vertical="center"/>
      <protection locked="0"/>
    </xf>
    <xf numFmtId="0" fontId="0" fillId="0" borderId="0" xfId="0" applyAlignment="1" applyProtection="1">
      <alignment horizontal="left" vertical="top" wrapText="1"/>
      <protection locked="0"/>
    </xf>
    <xf numFmtId="0" fontId="5" fillId="0" borderId="0" xfId="0" applyFont="1" applyProtection="1">
      <protection locked="0"/>
    </xf>
    <xf numFmtId="0" fontId="1" fillId="0" borderId="0" xfId="0" applyFont="1" applyProtection="1">
      <protection locked="0"/>
    </xf>
    <xf numFmtId="0" fontId="4" fillId="0" borderId="3" xfId="0" applyFont="1" applyBorder="1" applyProtection="1">
      <protection locked="0"/>
    </xf>
    <xf numFmtId="0" fontId="2" fillId="0" borderId="0" xfId="0" applyFont="1" applyAlignment="1" applyProtection="1">
      <alignment horizontal="right"/>
      <protection locked="0"/>
    </xf>
    <xf numFmtId="0" fontId="0" fillId="0" borderId="0" xfId="0" applyAlignment="1" applyProtection="1">
      <alignment horizontal="center"/>
      <protection locked="0"/>
    </xf>
    <xf numFmtId="0" fontId="7" fillId="0" borderId="0" xfId="0" applyFont="1" applyAlignment="1" applyProtection="1">
      <alignment horizontal="left"/>
      <protection locked="0"/>
    </xf>
    <xf numFmtId="0" fontId="9" fillId="0" borderId="0" xfId="0" applyFont="1" applyAlignment="1" applyProtection="1">
      <alignment horizontal="center"/>
      <protection locked="0"/>
    </xf>
    <xf numFmtId="0" fontId="0" fillId="0" borderId="0" xfId="0" applyAlignment="1" applyProtection="1">
      <alignment horizontal="right"/>
      <protection locked="0"/>
    </xf>
    <xf numFmtId="0" fontId="0" fillId="0" borderId="0" xfId="0" applyAlignment="1" applyProtection="1">
      <alignment horizontal="left"/>
      <protection locked="0"/>
    </xf>
    <xf numFmtId="0" fontId="0" fillId="0" borderId="0" xfId="0" applyAlignment="1" applyProtection="1">
      <alignment horizontal="left" wrapText="1"/>
      <protection locked="0"/>
    </xf>
    <xf numFmtId="14" fontId="0" fillId="0" borderId="0" xfId="0" applyNumberFormat="1" applyAlignment="1" applyProtection="1">
      <alignment horizontal="center"/>
      <protection locked="0"/>
    </xf>
    <xf numFmtId="164" fontId="0" fillId="0" borderId="0" xfId="0" applyNumberFormat="1" applyAlignment="1" applyProtection="1">
      <alignment horizontal="center"/>
      <protection locked="0"/>
    </xf>
    <xf numFmtId="0" fontId="2" fillId="0" borderId="0" xfId="0" applyFont="1" applyProtection="1">
      <protection locked="0"/>
    </xf>
    <xf numFmtId="14" fontId="0" fillId="0" borderId="0" xfId="0" applyNumberFormat="1" applyProtection="1">
      <protection locked="0"/>
    </xf>
    <xf numFmtId="0" fontId="2" fillId="0" borderId="3" xfId="0" applyFont="1" applyBorder="1" applyProtection="1">
      <protection locked="0"/>
    </xf>
    <xf numFmtId="14" fontId="0" fillId="0" borderId="3" xfId="0" applyNumberFormat="1" applyBorder="1" applyProtection="1">
      <protection locked="0"/>
    </xf>
    <xf numFmtId="0" fontId="0" fillId="0" borderId="0" xfId="0" applyAlignment="1" applyProtection="1">
      <alignment vertical="top" wrapText="1"/>
      <protection locked="0"/>
    </xf>
    <xf numFmtId="0" fontId="1" fillId="0" borderId="0" xfId="0" applyFont="1" applyAlignment="1" applyProtection="1">
      <alignment horizontal="right" vertical="top" wrapText="1"/>
      <protection locked="0"/>
    </xf>
    <xf numFmtId="0" fontId="2" fillId="0" borderId="0" xfId="0" applyFont="1" applyAlignment="1" applyProtection="1">
      <alignment wrapText="1"/>
      <protection locked="0"/>
    </xf>
    <xf numFmtId="0" fontId="12" fillId="0" borderId="0" xfId="0" applyFont="1" applyProtection="1">
      <protection locked="0"/>
    </xf>
    <xf numFmtId="0" fontId="21" fillId="0" borderId="0" xfId="0" applyFont="1" applyAlignment="1" applyProtection="1">
      <alignment horizontal="left"/>
      <protection locked="0"/>
    </xf>
    <xf numFmtId="0" fontId="20" fillId="0" borderId="0" xfId="0" applyFont="1" applyAlignment="1" applyProtection="1">
      <alignment horizontal="left"/>
      <protection locked="0"/>
    </xf>
    <xf numFmtId="0" fontId="1" fillId="4" borderId="0" xfId="0" applyFont="1" applyFill="1" applyProtection="1">
      <protection locked="0"/>
    </xf>
    <xf numFmtId="0" fontId="0" fillId="4" borderId="0" xfId="0" applyFill="1" applyProtection="1">
      <protection locked="0"/>
    </xf>
    <xf numFmtId="0" fontId="0" fillId="0" borderId="0" xfId="0" applyAlignment="1" applyProtection="1">
      <alignment horizontal="left"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15" fillId="0" borderId="0" xfId="0" applyFont="1" applyProtection="1">
      <protection locked="0"/>
    </xf>
    <xf numFmtId="0" fontId="21" fillId="0" borderId="0" xfId="0" applyFont="1" applyAlignment="1" applyProtection="1">
      <alignment horizontal="left" wrapText="1"/>
      <protection locked="0"/>
    </xf>
    <xf numFmtId="0" fontId="15" fillId="0" borderId="0" xfId="0" applyFont="1" applyAlignment="1" applyProtection="1">
      <alignment horizontal="left"/>
      <protection locked="0"/>
    </xf>
    <xf numFmtId="0" fontId="15" fillId="0" borderId="0" xfId="0" applyFont="1" applyAlignment="1" applyProtection="1">
      <alignment horizontal="left" wrapText="1"/>
      <protection locked="0"/>
    </xf>
    <xf numFmtId="0" fontId="22" fillId="0" borderId="0" xfId="0" applyFont="1" applyProtection="1">
      <protection locked="0"/>
    </xf>
    <xf numFmtId="0" fontId="22" fillId="0" borderId="0" xfId="0" applyFont="1" applyAlignment="1" applyProtection="1">
      <alignment horizontal="center"/>
      <protection locked="0"/>
    </xf>
    <xf numFmtId="0" fontId="22" fillId="0" borderId="0" xfId="0" applyFont="1" applyAlignment="1" applyProtection="1">
      <alignment horizontal="right"/>
      <protection locked="0"/>
    </xf>
    <xf numFmtId="0" fontId="13" fillId="0" borderId="0" xfId="0" applyFont="1" applyAlignment="1" applyProtection="1">
      <alignment horizontal="left"/>
      <protection locked="0"/>
    </xf>
    <xf numFmtId="0" fontId="4" fillId="0" borderId="0" xfId="0" applyFont="1" applyAlignment="1" applyProtection="1">
      <alignment horizontal="left"/>
      <protection locked="0"/>
    </xf>
    <xf numFmtId="0" fontId="5" fillId="4" borderId="0" xfId="0" applyFont="1" applyFill="1" applyProtection="1">
      <protection locked="0"/>
    </xf>
    <xf numFmtId="0" fontId="2" fillId="0" borderId="0" xfId="0" applyFont="1" applyAlignment="1" applyProtection="1">
      <alignment horizontal="left"/>
      <protection locked="0"/>
    </xf>
    <xf numFmtId="0" fontId="22" fillId="0" borderId="0" xfId="0" applyFont="1" applyAlignment="1" applyProtection="1">
      <alignment horizontal="left" wrapText="1"/>
      <protection locked="0"/>
    </xf>
    <xf numFmtId="0" fontId="16" fillId="4" borderId="0" xfId="0" applyFont="1" applyFill="1" applyProtection="1">
      <protection locked="0"/>
    </xf>
    <xf numFmtId="0" fontId="8" fillId="0" borderId="0" xfId="0" applyFont="1" applyAlignment="1" applyProtection="1">
      <alignment horizontal="center"/>
      <protection locked="0"/>
    </xf>
    <xf numFmtId="0" fontId="21" fillId="0" borderId="0" xfId="0" applyFont="1" applyAlignment="1" applyProtection="1">
      <alignment horizontal="left" vertical="top" wrapText="1"/>
      <protection locked="0"/>
    </xf>
    <xf numFmtId="0" fontId="0" fillId="0" borderId="0" xfId="0" applyAlignment="1" applyProtection="1">
      <alignment wrapText="1"/>
      <protection locked="0"/>
    </xf>
    <xf numFmtId="0" fontId="21" fillId="0" borderId="0" xfId="0" applyFont="1" applyAlignment="1" applyProtection="1">
      <alignment horizontal="center"/>
      <protection locked="0"/>
    </xf>
    <xf numFmtId="0" fontId="0" fillId="0" borderId="0" xfId="0" applyAlignment="1" applyProtection="1">
      <alignment horizontal="center" wrapText="1"/>
      <protection locked="0"/>
    </xf>
    <xf numFmtId="0" fontId="21" fillId="0" borderId="0" xfId="0" applyFont="1" applyProtection="1">
      <protection locked="0"/>
    </xf>
    <xf numFmtId="0" fontId="12" fillId="0" borderId="0" xfId="0" applyFont="1" applyAlignment="1" applyProtection="1">
      <alignment horizontal="left" wrapText="1"/>
      <protection locked="0"/>
    </xf>
    <xf numFmtId="0" fontId="4" fillId="0" borderId="0" xfId="0" applyFont="1" applyAlignment="1" applyProtection="1">
      <alignment horizontal="left" wrapText="1"/>
      <protection locked="0"/>
    </xf>
    <xf numFmtId="0" fontId="16" fillId="4" borderId="0" xfId="0" applyFont="1" applyFill="1" applyAlignment="1" applyProtection="1">
      <alignment horizontal="left"/>
      <protection locked="0"/>
    </xf>
    <xf numFmtId="0" fontId="0" fillId="4" borderId="0" xfId="0" applyFill="1" applyAlignment="1" applyProtection="1">
      <alignment horizontal="left" wrapText="1"/>
      <protection locked="0"/>
    </xf>
    <xf numFmtId="0" fontId="0" fillId="4" borderId="0" xfId="0" applyFill="1" applyAlignment="1" applyProtection="1">
      <alignment horizontal="center" wrapText="1"/>
      <protection locked="0"/>
    </xf>
    <xf numFmtId="0" fontId="0" fillId="0" borderId="0" xfId="0" applyAlignment="1" applyProtection="1">
      <alignment vertical="top"/>
      <protection locked="0"/>
    </xf>
    <xf numFmtId="0" fontId="26" fillId="0" borderId="0" xfId="0" applyFont="1" applyAlignment="1" applyProtection="1">
      <alignment horizontal="left" wrapText="1"/>
      <protection locked="0"/>
    </xf>
    <xf numFmtId="0" fontId="1" fillId="0" borderId="0" xfId="0" applyFont="1" applyAlignment="1">
      <alignment horizontal="right"/>
    </xf>
    <xf numFmtId="0" fontId="16" fillId="0" borderId="0" xfId="0" applyFont="1" applyAlignment="1">
      <alignment horizontal="right"/>
    </xf>
    <xf numFmtId="0" fontId="1" fillId="0" borderId="0" xfId="0" applyFont="1" applyAlignment="1">
      <alignment horizontal="right" vertical="center" wrapText="1"/>
    </xf>
    <xf numFmtId="0" fontId="1" fillId="0" borderId="0" xfId="0" applyFont="1" applyAlignment="1">
      <alignment vertical="center"/>
    </xf>
    <xf numFmtId="0" fontId="7" fillId="6" borderId="2" xfId="0" applyFont="1" applyFill="1" applyBorder="1" applyAlignment="1">
      <alignment horizontal="center" wrapText="1" readingOrder="2"/>
    </xf>
    <xf numFmtId="14" fontId="20" fillId="0" borderId="2" xfId="0" applyNumberFormat="1" applyFont="1" applyBorder="1" applyAlignment="1">
      <alignment horizontal="center" wrapText="1"/>
    </xf>
    <xf numFmtId="49" fontId="7" fillId="6" borderId="2" xfId="0" applyNumberFormat="1" applyFont="1" applyFill="1" applyBorder="1" applyAlignment="1">
      <alignment horizontal="center" wrapText="1"/>
    </xf>
    <xf numFmtId="1" fontId="4" fillId="0" borderId="0" xfId="0" applyNumberFormat="1" applyFont="1" applyAlignment="1">
      <alignment horizontal="center" wrapText="1"/>
    </xf>
    <xf numFmtId="0" fontId="19" fillId="2" borderId="1" xfId="0" applyFont="1" applyFill="1" applyBorder="1" applyAlignment="1">
      <alignment horizontal="right"/>
    </xf>
    <xf numFmtId="0" fontId="8" fillId="0" borderId="0" xfId="0" applyFont="1" applyAlignment="1" applyProtection="1">
      <alignment horizontal="center" vertical="top"/>
      <protection locked="0"/>
    </xf>
    <xf numFmtId="0" fontId="2" fillId="0" borderId="0" xfId="0" applyFont="1" applyAlignment="1" applyProtection="1">
      <alignment horizontal="left" vertical="top" wrapText="1"/>
      <protection locked="0"/>
    </xf>
    <xf numFmtId="0" fontId="22" fillId="0" borderId="1" xfId="0" applyFont="1" applyBorder="1" applyAlignment="1">
      <alignment horizontal="center"/>
    </xf>
    <xf numFmtId="0" fontId="1" fillId="0" borderId="29" xfId="0" applyFont="1" applyBorder="1" applyAlignment="1">
      <alignment horizontal="center"/>
    </xf>
    <xf numFmtId="0" fontId="0" fillId="5" borderId="20" xfId="0" applyFill="1" applyBorder="1"/>
    <xf numFmtId="0" fontId="0" fillId="5" borderId="27" xfId="0" applyFill="1" applyBorder="1" applyAlignment="1">
      <alignment horizontal="center"/>
    </xf>
    <xf numFmtId="0" fontId="1" fillId="5" borderId="4" xfId="0" applyFont="1" applyFill="1" applyBorder="1" applyAlignment="1">
      <alignment vertical="center" wrapText="1"/>
    </xf>
    <xf numFmtId="0" fontId="1" fillId="5" borderId="26" xfId="0" applyFont="1" applyFill="1" applyBorder="1" applyAlignment="1">
      <alignment vertical="center" wrapText="1"/>
    </xf>
    <xf numFmtId="0" fontId="0" fillId="5" borderId="26" xfId="0" applyFill="1" applyBorder="1" applyAlignment="1">
      <alignment horizontal="center" vertical="center" wrapText="1"/>
    </xf>
    <xf numFmtId="0" fontId="1" fillId="0" borderId="26" xfId="0" applyFont="1" applyBorder="1" applyAlignment="1">
      <alignment horizontal="center"/>
    </xf>
    <xf numFmtId="0" fontId="0" fillId="0" borderId="7" xfId="0" applyBorder="1" applyAlignment="1">
      <alignment horizontal="center"/>
    </xf>
    <xf numFmtId="0" fontId="0" fillId="0" borderId="7" xfId="0" applyBorder="1" applyAlignment="1">
      <alignment horizontal="center" vertical="center"/>
    </xf>
    <xf numFmtId="0" fontId="1" fillId="5" borderId="6" xfId="0" applyFont="1" applyFill="1" applyBorder="1" applyAlignment="1">
      <alignment horizontal="center"/>
    </xf>
    <xf numFmtId="0" fontId="1" fillId="5" borderId="5" xfId="0" applyFont="1" applyFill="1" applyBorder="1" applyAlignment="1">
      <alignment horizontal="center"/>
    </xf>
    <xf numFmtId="0" fontId="1" fillId="0" borderId="28" xfId="0" applyFont="1" applyBorder="1" applyAlignment="1">
      <alignment horizontal="left" wrapText="1"/>
    </xf>
    <xf numFmtId="0" fontId="29" fillId="5" borderId="2" xfId="0" applyFont="1" applyFill="1" applyBorder="1" applyAlignment="1">
      <alignment horizontal="center" wrapText="1"/>
    </xf>
    <xf numFmtId="0" fontId="0" fillId="0" borderId="8" xfId="0" applyBorder="1" applyAlignment="1">
      <alignment horizontal="center"/>
    </xf>
    <xf numFmtId="0" fontId="0" fillId="5" borderId="4" xfId="0" applyFill="1" applyBorder="1" applyAlignment="1">
      <alignment horizontal="center" vertical="center" wrapText="1"/>
    </xf>
    <xf numFmtId="0" fontId="0" fillId="5" borderId="20" xfId="0" applyFill="1" applyBorder="1" applyAlignment="1">
      <alignment horizontal="center" wrapText="1"/>
    </xf>
    <xf numFmtId="0" fontId="0" fillId="0" borderId="27" xfId="0" applyBorder="1" applyAlignment="1">
      <alignment horizontal="center"/>
    </xf>
    <xf numFmtId="0" fontId="13" fillId="0" borderId="0" xfId="0" applyFont="1" applyAlignment="1">
      <alignment horizontal="left"/>
    </xf>
    <xf numFmtId="0" fontId="13" fillId="0" borderId="0" xfId="0" applyFont="1"/>
    <xf numFmtId="0" fontId="19" fillId="2" borderId="1" xfId="0" applyFont="1" applyFill="1" applyBorder="1" applyAlignment="1">
      <alignment vertical="center"/>
    </xf>
    <xf numFmtId="0" fontId="19" fillId="2" borderId="1" xfId="0" applyFont="1" applyFill="1" applyBorder="1" applyAlignment="1">
      <alignment horizontal="right" vertical="center"/>
    </xf>
    <xf numFmtId="0" fontId="21" fillId="0" borderId="2" xfId="0" applyFont="1" applyBorder="1" applyAlignment="1">
      <alignment horizontal="center" vertical="center"/>
    </xf>
    <xf numFmtId="0" fontId="1" fillId="6" borderId="2" xfId="0" applyFont="1" applyFill="1" applyBorder="1" applyAlignment="1">
      <alignment horizontal="center"/>
    </xf>
    <xf numFmtId="0" fontId="27" fillId="0" borderId="2" xfId="0" applyFont="1" applyBorder="1" applyAlignment="1">
      <alignment horizontal="center" wrapText="1"/>
    </xf>
    <xf numFmtId="0" fontId="20" fillId="0" borderId="3" xfId="0" applyFont="1" applyBorder="1" applyAlignment="1">
      <alignment horizontal="center" vertical="center" wrapText="1"/>
    </xf>
    <xf numFmtId="0" fontId="7" fillId="2" borderId="2" xfId="0" applyFont="1" applyFill="1" applyBorder="1" applyAlignment="1">
      <alignment horizontal="center" textRotation="90" wrapText="1"/>
    </xf>
    <xf numFmtId="0" fontId="28" fillId="5" borderId="2" xfId="0" applyFont="1" applyFill="1" applyBorder="1" applyAlignment="1">
      <alignment horizontal="center" wrapText="1"/>
    </xf>
    <xf numFmtId="0" fontId="0" fillId="5" borderId="26" xfId="0" applyFill="1" applyBorder="1"/>
    <xf numFmtId="0" fontId="0" fillId="5" borderId="4" xfId="0" applyFill="1" applyBorder="1"/>
    <xf numFmtId="0" fontId="28" fillId="5" borderId="8" xfId="0" applyFont="1" applyFill="1" applyBorder="1" applyAlignment="1">
      <alignment horizontal="center" wrapText="1"/>
    </xf>
    <xf numFmtId="0" fontId="0" fillId="5" borderId="26" xfId="0" applyFill="1" applyBorder="1" applyAlignment="1">
      <alignment horizontal="center" wrapText="1"/>
    </xf>
    <xf numFmtId="0" fontId="0" fillId="5" borderId="8" xfId="0" applyFill="1" applyBorder="1"/>
    <xf numFmtId="0" fontId="0" fillId="5" borderId="30" xfId="0" applyFill="1" applyBorder="1"/>
    <xf numFmtId="0" fontId="1" fillId="5" borderId="30" xfId="0" applyFont="1" applyFill="1" applyBorder="1" applyAlignment="1">
      <alignment horizontal="center"/>
    </xf>
    <xf numFmtId="0" fontId="0" fillId="0" borderId="3"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1" fontId="0" fillId="0" borderId="2" xfId="0" applyNumberFormat="1" applyBorder="1" applyAlignment="1">
      <alignment horizontal="center" vertical="center"/>
    </xf>
    <xf numFmtId="1" fontId="7" fillId="0" borderId="19" xfId="0" applyNumberFormat="1" applyFont="1" applyBorder="1" applyAlignment="1">
      <alignment horizontal="center" vertical="center" wrapText="1"/>
    </xf>
    <xf numFmtId="1" fontId="7" fillId="0" borderId="29" xfId="0" applyNumberFormat="1" applyFont="1" applyBorder="1" applyAlignment="1">
      <alignment horizontal="center" vertical="center" wrapText="1"/>
    </xf>
    <xf numFmtId="1" fontId="7" fillId="0" borderId="27" xfId="0" applyNumberFormat="1" applyFont="1" applyBorder="1" applyAlignment="1">
      <alignment horizontal="center" vertical="center" wrapText="1"/>
    </xf>
    <xf numFmtId="0" fontId="31" fillId="0" borderId="1" xfId="0" applyFont="1" applyBorder="1" applyAlignment="1">
      <alignment horizontal="center" vertical="top" wrapText="1"/>
    </xf>
    <xf numFmtId="0" fontId="31" fillId="0" borderId="0" xfId="0" applyFont="1" applyAlignment="1" applyProtection="1">
      <alignment horizontal="center" vertical="top" wrapText="1"/>
      <protection locked="0"/>
    </xf>
    <xf numFmtId="0" fontId="30" fillId="0" borderId="0" xfId="0" applyFont="1" applyAlignment="1" applyProtection="1">
      <alignment horizontal="center" wrapText="1"/>
      <protection locked="0"/>
    </xf>
    <xf numFmtId="0" fontId="30" fillId="0" borderId="0" xfId="0" applyFont="1" applyAlignment="1" applyProtection="1">
      <alignment wrapText="1"/>
      <protection locked="0"/>
    </xf>
    <xf numFmtId="0" fontId="31" fillId="0" borderId="0" xfId="0" applyFont="1" applyAlignment="1" applyProtection="1">
      <alignment horizontal="center" wrapText="1"/>
      <protection locked="0"/>
    </xf>
    <xf numFmtId="0" fontId="1" fillId="0" borderId="0" xfId="0" applyFont="1" applyAlignment="1">
      <alignment horizontal="center" vertical="center"/>
    </xf>
    <xf numFmtId="0" fontId="0" fillId="0" borderId="0" xfId="0" applyAlignment="1">
      <alignment horizontal="left" vertical="top" wrapText="1"/>
    </xf>
    <xf numFmtId="0" fontId="0" fillId="0" borderId="1" xfId="0" applyBorder="1" applyAlignment="1" applyProtection="1">
      <alignment horizontal="center"/>
      <protection locked="0"/>
    </xf>
    <xf numFmtId="0" fontId="27" fillId="0" borderId="7" xfId="0" applyFont="1" applyBorder="1" applyAlignment="1">
      <alignment horizontal="center" vertical="center" wrapText="1"/>
    </xf>
    <xf numFmtId="0" fontId="4" fillId="0" borderId="1" xfId="0" applyFont="1" applyBorder="1" applyProtection="1">
      <protection locked="0"/>
    </xf>
    <xf numFmtId="0" fontId="0" fillId="0" borderId="3" xfId="0" applyBorder="1" applyAlignment="1">
      <alignment horizontal="left"/>
    </xf>
    <xf numFmtId="0" fontId="0" fillId="0" borderId="0" xfId="0" applyAlignment="1" applyProtection="1">
      <alignment horizontal="center" vertical="center"/>
      <protection locked="0"/>
    </xf>
    <xf numFmtId="0" fontId="0" fillId="2" borderId="1" xfId="0" applyFill="1" applyBorder="1" applyAlignment="1" applyProtection="1">
      <alignment horizontal="center"/>
      <protection locked="0"/>
    </xf>
    <xf numFmtId="0" fontId="20" fillId="2" borderId="1" xfId="0" applyFont="1" applyFill="1" applyBorder="1" applyAlignment="1" applyProtection="1">
      <alignment horizontal="left"/>
      <protection locked="0"/>
    </xf>
    <xf numFmtId="0" fontId="20" fillId="2" borderId="5" xfId="0" applyFont="1" applyFill="1" applyBorder="1" applyAlignment="1" applyProtection="1">
      <alignment horizontal="left"/>
      <protection locked="0"/>
    </xf>
    <xf numFmtId="0" fontId="0" fillId="0" borderId="0" xfId="0" applyAlignment="1" applyProtection="1">
      <alignment horizontal="left" wrapText="1"/>
      <protection locked="0"/>
    </xf>
    <xf numFmtId="0" fontId="0" fillId="2" borderId="5" xfId="0" applyFill="1" applyBorder="1" applyAlignment="1" applyProtection="1">
      <alignment horizontal="center"/>
      <protection locked="0"/>
    </xf>
    <xf numFmtId="0" fontId="15" fillId="0" borderId="5" xfId="0" applyFont="1" applyBorder="1" applyAlignment="1" applyProtection="1">
      <alignment horizontal="left" wrapText="1"/>
      <protection locked="0"/>
    </xf>
    <xf numFmtId="0" fontId="0" fillId="0" borderId="0" xfId="0" applyAlignment="1" applyProtection="1">
      <alignment horizontal="left"/>
      <protection locked="0"/>
    </xf>
    <xf numFmtId="0" fontId="1" fillId="0" borderId="0" xfId="0" applyFont="1" applyAlignment="1" applyProtection="1">
      <alignment horizontal="center"/>
      <protection locked="0"/>
    </xf>
    <xf numFmtId="0" fontId="22" fillId="0" borderId="3" xfId="0" applyFont="1" applyBorder="1" applyAlignment="1" applyProtection="1">
      <alignment horizontal="center"/>
      <protection locked="0"/>
    </xf>
    <xf numFmtId="0" fontId="1" fillId="0" borderId="3" xfId="0" applyFont="1" applyBorder="1" applyAlignment="1" applyProtection="1">
      <alignment horizontal="center"/>
      <protection locked="0"/>
    </xf>
    <xf numFmtId="0" fontId="22" fillId="0" borderId="0" xfId="0" applyFont="1" applyAlignment="1" applyProtection="1">
      <alignment horizontal="center"/>
      <protection locked="0"/>
    </xf>
    <xf numFmtId="0" fontId="0" fillId="4" borderId="0" xfId="0" applyFill="1" applyAlignment="1" applyProtection="1">
      <alignment horizontal="center"/>
      <protection locked="0"/>
    </xf>
    <xf numFmtId="14" fontId="0" fillId="2" borderId="5" xfId="0" applyNumberFormat="1" applyFill="1" applyBorder="1" applyAlignment="1" applyProtection="1">
      <alignment horizontal="center"/>
      <protection locked="0"/>
    </xf>
    <xf numFmtId="14" fontId="0" fillId="2" borderId="1" xfId="0" applyNumberFormat="1" applyFill="1" applyBorder="1" applyAlignment="1" applyProtection="1">
      <alignment horizontal="center"/>
      <protection locked="0"/>
    </xf>
    <xf numFmtId="0" fontId="21" fillId="0" borderId="5" xfId="0" applyFont="1" applyBorder="1" applyAlignment="1" applyProtection="1">
      <alignment horizontal="left" wrapText="1"/>
      <protection locked="0"/>
    </xf>
    <xf numFmtId="14" fontId="0" fillId="2" borderId="1" xfId="0" applyNumberFormat="1" applyFill="1" applyBorder="1" applyAlignment="1" applyProtection="1">
      <alignment horizontal="left"/>
      <protection locked="0"/>
    </xf>
    <xf numFmtId="0" fontId="0" fillId="2" borderId="1" xfId="0" applyFill="1" applyBorder="1" applyAlignment="1" applyProtection="1">
      <alignment horizontal="left"/>
      <protection locked="0"/>
    </xf>
    <xf numFmtId="0" fontId="2" fillId="0" borderId="0" xfId="0" applyFont="1" applyAlignment="1" applyProtection="1">
      <alignment horizontal="center" vertical="top" wrapText="1"/>
      <protection locked="0"/>
    </xf>
    <xf numFmtId="0" fontId="1" fillId="2" borderId="1" xfId="0" applyFont="1" applyFill="1" applyBorder="1" applyAlignment="1" applyProtection="1">
      <alignment horizontal="center" vertical="center" wrapText="1"/>
      <protection locked="0"/>
    </xf>
    <xf numFmtId="0" fontId="9" fillId="0" borderId="0" xfId="0" applyFont="1" applyAlignment="1" applyProtection="1">
      <alignment horizontal="left"/>
      <protection locked="0"/>
    </xf>
    <xf numFmtId="0" fontId="7" fillId="0" borderId="0" xfId="0" applyFont="1" applyAlignment="1" applyProtection="1">
      <alignment horizontal="left"/>
      <protection locked="0"/>
    </xf>
    <xf numFmtId="0" fontId="2" fillId="2" borderId="1" xfId="0" applyFont="1" applyFill="1" applyBorder="1" applyAlignment="1" applyProtection="1">
      <alignment horizontal="center"/>
      <protection locked="0"/>
    </xf>
    <xf numFmtId="0" fontId="6" fillId="0" borderId="0" xfId="0" applyFont="1" applyAlignment="1">
      <alignment horizontal="center"/>
    </xf>
    <xf numFmtId="0" fontId="0" fillId="2" borderId="6" xfId="0" applyFill="1" applyBorder="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0" xfId="0" applyFill="1" applyAlignment="1" applyProtection="1">
      <alignment horizontal="center" vertical="center"/>
      <protection locked="0"/>
    </xf>
    <xf numFmtId="0" fontId="1" fillId="3" borderId="1" xfId="0" applyFont="1" applyFill="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5" xfId="0" applyFont="1" applyBorder="1" applyAlignment="1" applyProtection="1">
      <alignment horizontal="center"/>
      <protection locked="0"/>
    </xf>
    <xf numFmtId="0" fontId="1" fillId="3" borderId="5" xfId="0" applyFont="1" applyFill="1" applyBorder="1" applyAlignment="1" applyProtection="1">
      <alignment horizontal="center"/>
      <protection locked="0"/>
    </xf>
    <xf numFmtId="14" fontId="7" fillId="0" borderId="0" xfId="0" applyNumberFormat="1" applyFont="1" applyAlignment="1">
      <alignment horizontal="center"/>
    </xf>
    <xf numFmtId="0" fontId="8" fillId="0" borderId="6" xfId="0" applyFont="1" applyBorder="1" applyAlignment="1" applyProtection="1">
      <alignment horizontal="center" wrapText="1"/>
      <protection locked="0"/>
    </xf>
    <xf numFmtId="0" fontId="8" fillId="0" borderId="5" xfId="0" applyFont="1" applyBorder="1" applyAlignment="1" applyProtection="1">
      <alignment horizontal="center" wrapText="1"/>
      <protection locked="0"/>
    </xf>
    <xf numFmtId="0" fontId="8" fillId="0" borderId="7" xfId="0" applyFont="1" applyBorder="1" applyAlignment="1" applyProtection="1">
      <alignment horizontal="center" wrapText="1"/>
      <protection locked="0"/>
    </xf>
    <xf numFmtId="0" fontId="26" fillId="0" borderId="0" xfId="0" applyFont="1" applyAlignment="1" applyProtection="1">
      <alignment horizontal="left" wrapText="1"/>
      <protection locked="0"/>
    </xf>
    <xf numFmtId="0" fontId="22" fillId="0" borderId="5" xfId="0" applyFont="1" applyBorder="1" applyAlignment="1" applyProtection="1">
      <alignment horizontal="left" wrapText="1"/>
      <protection locked="0"/>
    </xf>
    <xf numFmtId="0" fontId="21" fillId="0" borderId="1" xfId="0" applyFont="1" applyBorder="1" applyAlignment="1" applyProtection="1">
      <alignment horizontal="left" wrapText="1"/>
      <protection locked="0"/>
    </xf>
    <xf numFmtId="0" fontId="1" fillId="2" borderId="0" xfId="0" applyFont="1" applyFill="1" applyAlignment="1" applyProtection="1">
      <alignment horizontal="center"/>
      <protection locked="0"/>
    </xf>
    <xf numFmtId="0" fontId="1" fillId="0" borderId="0" xfId="0" applyFont="1" applyAlignment="1" applyProtection="1">
      <alignment horizontal="right" vertical="top" wrapText="1"/>
      <protection locked="0"/>
    </xf>
    <xf numFmtId="0" fontId="0" fillId="0" borderId="0" xfId="0" applyAlignment="1" applyProtection="1">
      <alignment horizontal="left" vertical="center" wrapText="1"/>
      <protection locked="0"/>
    </xf>
    <xf numFmtId="0" fontId="21" fillId="2" borderId="1" xfId="0" applyFont="1" applyFill="1" applyBorder="1" applyAlignment="1" applyProtection="1">
      <alignment horizontal="left"/>
      <protection locked="0"/>
    </xf>
    <xf numFmtId="0" fontId="21" fillId="0" borderId="1" xfId="0" applyFont="1" applyBorder="1" applyAlignment="1" applyProtection="1">
      <alignment horizontal="left"/>
      <protection locked="0"/>
    </xf>
    <xf numFmtId="0" fontId="0" fillId="0" borderId="1" xfId="0" applyBorder="1" applyAlignment="1" applyProtection="1">
      <alignment horizontal="center" wrapText="1"/>
      <protection locked="0"/>
    </xf>
    <xf numFmtId="0" fontId="4" fillId="0" borderId="0" xfId="0" applyFont="1" applyAlignment="1" applyProtection="1">
      <alignment horizontal="left" wrapText="1"/>
      <protection locked="0"/>
    </xf>
    <xf numFmtId="0" fontId="21" fillId="0" borderId="5" xfId="0" applyFont="1" applyBorder="1" applyAlignment="1" applyProtection="1">
      <alignment horizontal="left"/>
      <protection locked="0"/>
    </xf>
    <xf numFmtId="0" fontId="4" fillId="0" borderId="3" xfId="0" applyFont="1" applyBorder="1" applyAlignment="1" applyProtection="1">
      <alignment horizontal="center"/>
      <protection locked="0"/>
    </xf>
    <xf numFmtId="0" fontId="4" fillId="0" borderId="1" xfId="0" applyFont="1" applyBorder="1" applyAlignment="1" applyProtection="1">
      <alignment horizontal="center"/>
      <protection locked="0"/>
    </xf>
    <xf numFmtId="0" fontId="12" fillId="0" borderId="0" xfId="0" applyFont="1" applyAlignment="1" applyProtection="1">
      <alignment horizontal="left" wrapText="1"/>
      <protection locked="0"/>
    </xf>
    <xf numFmtId="0" fontId="0" fillId="0" borderId="1" xfId="0" applyBorder="1" applyAlignment="1" applyProtection="1">
      <alignment horizontal="left" wrapText="1"/>
      <protection locked="0"/>
    </xf>
    <xf numFmtId="0" fontId="26" fillId="0" borderId="0" xfId="0" applyFont="1" applyAlignment="1" applyProtection="1">
      <alignment horizontal="left"/>
      <protection locked="0"/>
    </xf>
    <xf numFmtId="0" fontId="1" fillId="0" borderId="0" xfId="0" applyFont="1" applyAlignment="1">
      <alignment horizontal="center" vertical="center"/>
    </xf>
    <xf numFmtId="0" fontId="2" fillId="0" borderId="0" xfId="0" applyFont="1" applyAlignment="1">
      <alignment horizontal="left"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2" borderId="6" xfId="0" applyFont="1" applyFill="1" applyBorder="1" applyAlignment="1">
      <alignment horizontal="left"/>
    </xf>
    <xf numFmtId="0" fontId="2" fillId="2" borderId="5" xfId="0" applyFont="1" applyFill="1" applyBorder="1" applyAlignment="1">
      <alignment horizontal="left"/>
    </xf>
    <xf numFmtId="0" fontId="2" fillId="2" borderId="7" xfId="0" applyFont="1" applyFill="1" applyBorder="1" applyAlignment="1">
      <alignment horizontal="left"/>
    </xf>
    <xf numFmtId="0" fontId="1" fillId="0" borderId="0" xfId="0" applyFont="1" applyAlignment="1">
      <alignment horizontal="center"/>
    </xf>
    <xf numFmtId="0" fontId="1" fillId="0" borderId="4" xfId="0" applyFont="1" applyBorder="1" applyAlignment="1">
      <alignment horizontal="center"/>
    </xf>
    <xf numFmtId="0" fontId="0" fillId="0" borderId="6" xfId="0" applyBorder="1" applyAlignment="1">
      <alignment horizontal="left"/>
    </xf>
    <xf numFmtId="0" fontId="0" fillId="0" borderId="5" xfId="0" applyBorder="1" applyAlignment="1">
      <alignment horizontal="left"/>
    </xf>
    <xf numFmtId="0" fontId="0" fillId="0" borderId="7" xfId="0" applyBorder="1" applyAlignment="1">
      <alignment horizontal="left"/>
    </xf>
    <xf numFmtId="0" fontId="0" fillId="0" borderId="8" xfId="0" applyBorder="1" applyAlignment="1">
      <alignment horizontal="center" vertical="center"/>
    </xf>
    <xf numFmtId="0" fontId="0" fillId="0" borderId="27" xfId="0" applyBorder="1" applyAlignment="1">
      <alignment horizontal="center" vertical="center"/>
    </xf>
    <xf numFmtId="0" fontId="2" fillId="0" borderId="19" xfId="0" applyFont="1" applyBorder="1" applyAlignment="1">
      <alignment horizontal="right" vertical="center" wrapText="1"/>
    </xf>
    <xf numFmtId="0" fontId="2" fillId="0" borderId="3" xfId="0" applyFont="1" applyBorder="1" applyAlignment="1">
      <alignment horizontal="right" vertical="center" wrapText="1"/>
    </xf>
    <xf numFmtId="0" fontId="2" fillId="0" borderId="20" xfId="0" applyFont="1" applyBorder="1" applyAlignment="1">
      <alignment horizontal="right" vertical="center" wrapText="1"/>
    </xf>
    <xf numFmtId="0" fontId="1" fillId="0" borderId="29" xfId="0" applyFont="1" applyBorder="1" applyAlignment="1">
      <alignment horizontal="left"/>
    </xf>
    <xf numFmtId="0" fontId="1" fillId="0" borderId="1" xfId="0" applyFont="1" applyBorder="1" applyAlignment="1">
      <alignment horizontal="left"/>
    </xf>
    <xf numFmtId="0" fontId="1" fillId="0" borderId="26" xfId="0" applyFont="1" applyBorder="1" applyAlignment="1">
      <alignment horizontal="left"/>
    </xf>
    <xf numFmtId="0" fontId="1" fillId="0" borderId="2" xfId="0" applyFont="1" applyBorder="1" applyAlignment="1">
      <alignment horizontal="left" wrapText="1"/>
    </xf>
    <xf numFmtId="0" fontId="1" fillId="0" borderId="2" xfId="0" applyFont="1" applyBorder="1" applyAlignment="1">
      <alignment horizontal="left"/>
    </xf>
    <xf numFmtId="0" fontId="1" fillId="5" borderId="2" xfId="0" applyFont="1" applyFill="1" applyBorder="1" applyAlignment="1">
      <alignment horizontal="center"/>
    </xf>
    <xf numFmtId="0" fontId="1" fillId="5" borderId="5" xfId="0" applyFont="1" applyFill="1" applyBorder="1" applyAlignment="1">
      <alignment horizontal="center"/>
    </xf>
    <xf numFmtId="0" fontId="1" fillId="5" borderId="7" xfId="0" applyFont="1" applyFill="1" applyBorder="1" applyAlignment="1">
      <alignment horizontal="center"/>
    </xf>
    <xf numFmtId="0" fontId="0" fillId="0" borderId="2" xfId="0" applyBorder="1" applyAlignment="1">
      <alignment horizontal="left"/>
    </xf>
    <xf numFmtId="0" fontId="2" fillId="2" borderId="2" xfId="0" applyFont="1" applyFill="1" applyBorder="1" applyAlignment="1">
      <alignment horizontal="left" wrapText="1"/>
    </xf>
    <xf numFmtId="0" fontId="0" fillId="0" borderId="6" xfId="0" applyBorder="1" applyAlignment="1">
      <alignment horizontal="center"/>
    </xf>
    <xf numFmtId="0" fontId="0" fillId="0" borderId="7" xfId="0" applyBorder="1" applyAlignment="1">
      <alignment horizontal="center"/>
    </xf>
    <xf numFmtId="0" fontId="1" fillId="6" borderId="2" xfId="0" applyFont="1" applyFill="1" applyBorder="1" applyAlignment="1">
      <alignment horizontal="center"/>
    </xf>
    <xf numFmtId="0" fontId="1" fillId="5" borderId="6" xfId="0" applyFont="1" applyFill="1" applyBorder="1" applyAlignment="1">
      <alignment horizontal="center" wrapText="1"/>
    </xf>
    <xf numFmtId="0" fontId="1" fillId="5" borderId="5" xfId="0" applyFont="1" applyFill="1" applyBorder="1" applyAlignment="1">
      <alignment horizontal="center" wrapText="1"/>
    </xf>
    <xf numFmtId="0" fontId="1" fillId="5" borderId="7" xfId="0" applyFont="1" applyFill="1" applyBorder="1" applyAlignment="1">
      <alignment horizontal="center" wrapText="1"/>
    </xf>
    <xf numFmtId="0" fontId="1" fillId="5" borderId="8"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1" fillId="5" borderId="27" xfId="0" applyFont="1" applyFill="1" applyBorder="1" applyAlignment="1">
      <alignment horizontal="center" vertical="center" wrapText="1"/>
    </xf>
    <xf numFmtId="0" fontId="28" fillId="5" borderId="8"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0" fillId="0" borderId="2" xfId="0" applyBorder="1" applyAlignment="1">
      <alignment horizontal="left" wrapText="1"/>
    </xf>
    <xf numFmtId="0" fontId="1" fillId="0" borderId="6" xfId="0" applyFont="1" applyBorder="1" applyAlignment="1">
      <alignment horizontal="left"/>
    </xf>
    <xf numFmtId="0" fontId="1" fillId="0" borderId="5" xfId="0" applyFont="1" applyBorder="1" applyAlignment="1">
      <alignment horizontal="left"/>
    </xf>
    <xf numFmtId="0" fontId="1" fillId="0" borderId="7" xfId="0" applyFont="1" applyBorder="1" applyAlignment="1">
      <alignment horizontal="left"/>
    </xf>
    <xf numFmtId="0" fontId="1" fillId="0" borderId="28" xfId="0" applyFont="1" applyBorder="1" applyAlignment="1">
      <alignment horizontal="left" wrapText="1"/>
    </xf>
    <xf numFmtId="0" fontId="1" fillId="0" borderId="4" xfId="0" applyFont="1" applyBorder="1" applyAlignment="1">
      <alignment horizontal="left" wrapText="1"/>
    </xf>
    <xf numFmtId="0" fontId="1" fillId="0" borderId="29" xfId="0" applyFont="1" applyBorder="1" applyAlignment="1">
      <alignment horizontal="left" wrapText="1"/>
    </xf>
    <xf numFmtId="0" fontId="1" fillId="0" borderId="26" xfId="0" applyFont="1" applyBorder="1" applyAlignment="1">
      <alignment horizontal="left"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3" fillId="0" borderId="0" xfId="0" applyFont="1" applyAlignment="1">
      <alignment horizontal="center"/>
    </xf>
    <xf numFmtId="0" fontId="1" fillId="5" borderId="6" xfId="0" applyFont="1" applyFill="1" applyBorder="1" applyAlignment="1">
      <alignment horizontal="center"/>
    </xf>
    <xf numFmtId="0" fontId="1" fillId="2" borderId="6"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xf>
    <xf numFmtId="0" fontId="2" fillId="2" borderId="6" xfId="0" applyFont="1" applyFill="1" applyBorder="1" applyAlignment="1">
      <alignment horizontal="left" wrapText="1"/>
    </xf>
    <xf numFmtId="0" fontId="2" fillId="2" borderId="5" xfId="0" applyFont="1" applyFill="1" applyBorder="1" applyAlignment="1">
      <alignment horizontal="left" wrapText="1"/>
    </xf>
    <xf numFmtId="0" fontId="2" fillId="2" borderId="7" xfId="0" applyFont="1" applyFill="1" applyBorder="1" applyAlignment="1">
      <alignment horizontal="left" wrapText="1"/>
    </xf>
    <xf numFmtId="0" fontId="1" fillId="0" borderId="6" xfId="0" applyFont="1" applyBorder="1" applyAlignment="1">
      <alignment horizontal="left" wrapText="1"/>
    </xf>
    <xf numFmtId="0" fontId="1" fillId="0" borderId="5" xfId="0" applyFont="1" applyBorder="1" applyAlignment="1">
      <alignment horizontal="left" wrapText="1"/>
    </xf>
    <xf numFmtId="0" fontId="1" fillId="0" borderId="7" xfId="0" applyFont="1" applyBorder="1" applyAlignment="1">
      <alignment horizontal="left" wrapText="1"/>
    </xf>
    <xf numFmtId="0" fontId="1" fillId="0" borderId="27" xfId="0" applyFont="1" applyBorder="1" applyAlignment="1">
      <alignment horizontal="left" wrapText="1"/>
    </xf>
    <xf numFmtId="0" fontId="0" fillId="0" borderId="2" xfId="0" applyBorder="1" applyAlignment="1">
      <alignment horizontal="center" vertical="center"/>
    </xf>
    <xf numFmtId="0" fontId="22" fillId="5" borderId="6" xfId="0" applyFont="1" applyFill="1" applyBorder="1" applyAlignment="1">
      <alignment horizontal="center"/>
    </xf>
    <xf numFmtId="0" fontId="22" fillId="5" borderId="7" xfId="0" applyFont="1" applyFill="1" applyBorder="1" applyAlignment="1">
      <alignment horizont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6" xfId="0" applyBorder="1" applyAlignment="1">
      <alignment horizontal="center" vertical="center"/>
    </xf>
    <xf numFmtId="0" fontId="0" fillId="0" borderId="6" xfId="0" applyBorder="1" applyAlignment="1">
      <alignment horizontal="left" wrapText="1"/>
    </xf>
    <xf numFmtId="0" fontId="0" fillId="0" borderId="5" xfId="0" applyBorder="1" applyAlignment="1">
      <alignment horizontal="left" wrapText="1"/>
    </xf>
    <xf numFmtId="0" fontId="0" fillId="0" borderId="7" xfId="0" applyBorder="1" applyAlignment="1">
      <alignment horizontal="left" wrapText="1"/>
    </xf>
    <xf numFmtId="0" fontId="0" fillId="5" borderId="4" xfId="0" applyFill="1" applyBorder="1" applyAlignment="1">
      <alignment horizontal="center" wrapText="1"/>
    </xf>
    <xf numFmtId="0" fontId="1" fillId="0" borderId="31" xfId="0" applyFont="1" applyBorder="1" applyAlignment="1">
      <alignment horizontal="left" wrapText="1"/>
    </xf>
    <xf numFmtId="0" fontId="1" fillId="0" borderId="32" xfId="0" applyFont="1" applyBorder="1" applyAlignment="1">
      <alignment horizontal="left" wrapText="1"/>
    </xf>
    <xf numFmtId="0" fontId="1" fillId="0" borderId="33" xfId="0" applyFont="1" applyBorder="1" applyAlignment="1">
      <alignment horizontal="left" wrapText="1"/>
    </xf>
    <xf numFmtId="0" fontId="1" fillId="0" borderId="34" xfId="0" applyFont="1" applyBorder="1" applyAlignment="1">
      <alignment horizontal="left" wrapText="1"/>
    </xf>
    <xf numFmtId="0" fontId="1" fillId="0" borderId="35" xfId="0" applyFont="1" applyBorder="1" applyAlignment="1">
      <alignment horizontal="left" wrapText="1"/>
    </xf>
    <xf numFmtId="0" fontId="1" fillId="0" borderId="36" xfId="0" applyFont="1" applyBorder="1" applyAlignment="1">
      <alignment horizontal="left" wrapText="1"/>
    </xf>
    <xf numFmtId="0" fontId="3" fillId="2" borderId="29" xfId="0" applyFont="1" applyFill="1" applyBorder="1" applyAlignment="1">
      <alignment horizontal="center"/>
    </xf>
    <xf numFmtId="0" fontId="3" fillId="2" borderId="1" xfId="0" applyFont="1" applyFill="1" applyBorder="1" applyAlignment="1">
      <alignment horizontal="center"/>
    </xf>
    <xf numFmtId="0" fontId="3" fillId="2" borderId="26" xfId="0" applyFont="1" applyFill="1" applyBorder="1" applyAlignment="1">
      <alignment horizontal="center"/>
    </xf>
    <xf numFmtId="49" fontId="7" fillId="6" borderId="2" xfId="0" applyNumberFormat="1" applyFont="1" applyFill="1" applyBorder="1" applyAlignment="1">
      <alignment horizontal="center"/>
    </xf>
    <xf numFmtId="0" fontId="20" fillId="0" borderId="2" xfId="0" applyFont="1" applyBorder="1" applyAlignment="1">
      <alignment horizontal="center"/>
    </xf>
    <xf numFmtId="0" fontId="4" fillId="0" borderId="2" xfId="0" applyFont="1" applyBorder="1" applyAlignment="1">
      <alignment horizontal="center"/>
    </xf>
    <xf numFmtId="14" fontId="20" fillId="0" borderId="2" xfId="0" applyNumberFormat="1" applyFont="1" applyBorder="1" applyAlignment="1">
      <alignment horizontal="center"/>
    </xf>
    <xf numFmtId="0" fontId="16" fillId="0" borderId="0" xfId="0" applyFont="1" applyAlignment="1">
      <alignment horizontal="center" wrapText="1"/>
    </xf>
    <xf numFmtId="0" fontId="20" fillId="0" borderId="0" xfId="0" applyFont="1" applyAlignment="1">
      <alignment horizontal="right" vertical="center" indent="1"/>
    </xf>
    <xf numFmtId="0" fontId="20" fillId="0" borderId="0" xfId="0" applyFont="1" applyAlignment="1">
      <alignment horizontal="right" vertical="center" wrapText="1" indent="1"/>
    </xf>
    <xf numFmtId="0" fontId="24" fillId="0" borderId="0" xfId="0" applyFont="1" applyAlignment="1">
      <alignment horizontal="left" wrapText="1"/>
    </xf>
    <xf numFmtId="0" fontId="1" fillId="0" borderId="0" xfId="0" applyFont="1" applyAlignment="1">
      <alignment horizontal="center" wrapText="1"/>
    </xf>
    <xf numFmtId="0" fontId="20" fillId="0" borderId="0" xfId="0" applyFont="1" applyAlignment="1">
      <alignment horizontal="right" indent="1"/>
    </xf>
    <xf numFmtId="0" fontId="20" fillId="0" borderId="0" xfId="0" applyFont="1" applyAlignment="1">
      <alignment horizontal="right" wrapText="1" indent="1"/>
    </xf>
    <xf numFmtId="0" fontId="0" fillId="0" borderId="0" xfId="0" applyAlignment="1">
      <alignment horizontal="center" wrapText="1"/>
    </xf>
    <xf numFmtId="0" fontId="0" fillId="0" borderId="2"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1" fillId="6" borderId="8" xfId="0" applyFont="1" applyFill="1" applyBorder="1" applyAlignment="1">
      <alignment horizontal="center"/>
    </xf>
    <xf numFmtId="0" fontId="1" fillId="0" borderId="6" xfId="0" applyFont="1" applyBorder="1" applyAlignment="1">
      <alignment horizontal="center" wrapText="1"/>
    </xf>
    <xf numFmtId="0" fontId="1" fillId="0" borderId="7" xfId="0" applyFont="1" applyBorder="1"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2" fillId="0" borderId="5" xfId="0" applyFont="1" applyBorder="1" applyAlignment="1">
      <alignment horizontal="center"/>
    </xf>
    <xf numFmtId="0" fontId="0" fillId="0" borderId="4" xfId="0" applyBorder="1" applyAlignment="1">
      <alignment horizontal="center" wrapText="1"/>
    </xf>
    <xf numFmtId="0" fontId="24" fillId="0" borderId="3" xfId="0" applyFont="1" applyBorder="1" applyAlignment="1">
      <alignment horizontal="center" vertical="center"/>
    </xf>
    <xf numFmtId="0" fontId="0" fillId="0" borderId="1" xfId="0" applyBorder="1" applyAlignment="1">
      <alignment horizontal="center"/>
    </xf>
    <xf numFmtId="0" fontId="1" fillId="0" borderId="4" xfId="0" applyFont="1" applyBorder="1" applyAlignment="1">
      <alignment horizontal="center" vertical="center"/>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7" xfId="0" applyFill="1" applyBorder="1" applyAlignment="1">
      <alignment horizontal="left" vertical="center" wrapText="1"/>
    </xf>
    <xf numFmtId="14" fontId="1" fillId="0" borderId="6" xfId="0" applyNumberFormat="1" applyFont="1" applyBorder="1" applyAlignment="1">
      <alignment horizontal="center" wrapText="1"/>
    </xf>
    <xf numFmtId="14" fontId="1" fillId="0" borderId="7" xfId="0" applyNumberFormat="1" applyFont="1" applyBorder="1" applyAlignment="1">
      <alignment horizontal="center" wrapText="1"/>
    </xf>
    <xf numFmtId="0" fontId="24" fillId="0" borderId="0" xfId="0" applyFont="1" applyAlignment="1">
      <alignment horizontal="center"/>
    </xf>
    <xf numFmtId="0" fontId="0" fillId="2" borderId="19" xfId="0" applyFill="1" applyBorder="1" applyAlignment="1">
      <alignment horizontal="center"/>
    </xf>
    <xf numFmtId="0" fontId="0" fillId="2" borderId="3" xfId="0" applyFill="1" applyBorder="1" applyAlignment="1">
      <alignment horizontal="center"/>
    </xf>
    <xf numFmtId="0" fontId="0" fillId="2" borderId="20" xfId="0" applyFill="1" applyBorder="1" applyAlignment="1">
      <alignment horizontal="center"/>
    </xf>
    <xf numFmtId="0" fontId="0" fillId="0" borderId="0" xfId="0" applyAlignment="1">
      <alignment horizontal="left" wrapText="1"/>
    </xf>
    <xf numFmtId="0" fontId="3" fillId="0" borderId="0" xfId="0" applyFont="1" applyAlignment="1">
      <alignment horizontal="center"/>
    </xf>
    <xf numFmtId="0" fontId="3" fillId="0" borderId="3" xfId="0" applyFont="1" applyBorder="1" applyAlignment="1">
      <alignment horizontal="center"/>
    </xf>
    <xf numFmtId="1" fontId="8" fillId="0" borderId="29" xfId="0" applyNumberFormat="1" applyFont="1" applyBorder="1" applyAlignment="1">
      <alignment horizontal="center" vertical="center"/>
    </xf>
    <xf numFmtId="1" fontId="8" fillId="0" borderId="26" xfId="0" applyNumberFormat="1" applyFont="1" applyBorder="1" applyAlignment="1">
      <alignment horizontal="center" vertical="center"/>
    </xf>
    <xf numFmtId="0" fontId="7"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20" xfId="0" applyFont="1" applyFill="1" applyBorder="1" applyAlignment="1">
      <alignment horizontal="center" wrapText="1"/>
    </xf>
    <xf numFmtId="0" fontId="20" fillId="0" borderId="2" xfId="0" applyFont="1" applyBorder="1" applyAlignment="1">
      <alignment horizontal="center" vertical="center" wrapText="1"/>
    </xf>
    <xf numFmtId="0" fontId="1" fillId="2" borderId="1" xfId="0" applyFont="1" applyFill="1" applyBorder="1" applyAlignment="1">
      <alignment horizontal="center"/>
    </xf>
    <xf numFmtId="0" fontId="1" fillId="2" borderId="29" xfId="0" applyFont="1" applyFill="1" applyBorder="1" applyAlignment="1">
      <alignment horizontal="center" wrapText="1"/>
    </xf>
    <xf numFmtId="0" fontId="1" fillId="2" borderId="1" xfId="0" applyFont="1" applyFill="1" applyBorder="1" applyAlignment="1">
      <alignment horizontal="center" wrapText="1"/>
    </xf>
    <xf numFmtId="0" fontId="2" fillId="0" borderId="2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1" fillId="6" borderId="2" xfId="0" applyFont="1" applyFill="1" applyBorder="1" applyAlignment="1">
      <alignment horizontal="center" vertical="center"/>
    </xf>
    <xf numFmtId="0" fontId="2" fillId="0" borderId="8" xfId="0" applyFont="1" applyBorder="1" applyAlignment="1">
      <alignment horizontal="center" vertical="center"/>
    </xf>
    <xf numFmtId="0" fontId="20" fillId="0" borderId="2" xfId="0" applyFont="1" applyBorder="1" applyAlignment="1">
      <alignment horizontal="center" wrapText="1"/>
    </xf>
    <xf numFmtId="0" fontId="16" fillId="6" borderId="2" xfId="0" applyFont="1" applyFill="1" applyBorder="1" applyAlignment="1">
      <alignment horizontal="center" wrapText="1"/>
    </xf>
    <xf numFmtId="0" fontId="20" fillId="0" borderId="0" xfId="0" applyFont="1" applyAlignment="1">
      <alignment horizontal="center" wrapText="1"/>
    </xf>
    <xf numFmtId="0" fontId="20" fillId="0" borderId="19"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1" fontId="8" fillId="0" borderId="19" xfId="0" applyNumberFormat="1" applyFont="1" applyBorder="1" applyAlignment="1">
      <alignment horizontal="center" vertical="center"/>
    </xf>
    <xf numFmtId="1" fontId="8" fillId="0" borderId="20" xfId="0" applyNumberFormat="1" applyFont="1" applyBorder="1" applyAlignment="1">
      <alignment horizontal="center" vertical="center"/>
    </xf>
    <xf numFmtId="0" fontId="16" fillId="0" borderId="4" xfId="0" applyFont="1" applyBorder="1" applyAlignment="1">
      <alignment horizontal="center" wrapText="1"/>
    </xf>
    <xf numFmtId="0" fontId="2" fillId="0" borderId="2" xfId="0" applyFont="1" applyBorder="1" applyAlignment="1">
      <alignment horizontal="center" vertical="center"/>
    </xf>
    <xf numFmtId="0" fontId="0" fillId="0" borderId="0" xfId="0" applyAlignment="1">
      <alignment horizontal="right" wrapText="1"/>
    </xf>
    <xf numFmtId="0" fontId="4" fillId="0" borderId="10" xfId="0" applyFont="1" applyBorder="1" applyAlignment="1">
      <alignment horizontal="center"/>
    </xf>
    <xf numFmtId="49" fontId="7" fillId="6" borderId="21" xfId="0" applyNumberFormat="1" applyFont="1" applyFill="1" applyBorder="1" applyAlignment="1">
      <alignment horizontal="center"/>
    </xf>
    <xf numFmtId="49" fontId="7" fillId="6" borderId="22" xfId="0" applyNumberFormat="1" applyFont="1" applyFill="1" applyBorder="1" applyAlignment="1">
      <alignment horizontal="center"/>
    </xf>
    <xf numFmtId="49" fontId="7" fillId="6" borderId="23" xfId="0" applyNumberFormat="1" applyFont="1" applyFill="1" applyBorder="1" applyAlignment="1">
      <alignment horizontal="center"/>
    </xf>
    <xf numFmtId="49" fontId="7" fillId="6" borderId="25" xfId="0" applyNumberFormat="1" applyFont="1" applyFill="1" applyBorder="1" applyAlignment="1">
      <alignment horizontal="center"/>
    </xf>
    <xf numFmtId="14" fontId="20" fillId="0" borderId="15" xfId="0" applyNumberFormat="1" applyFont="1" applyBorder="1" applyAlignment="1">
      <alignment horizontal="center"/>
    </xf>
    <xf numFmtId="0" fontId="20" fillId="0" borderId="16" xfId="0" applyFont="1" applyBorder="1" applyAlignment="1">
      <alignment horizontal="center"/>
    </xf>
    <xf numFmtId="14" fontId="20" fillId="0" borderId="16" xfId="0" applyNumberFormat="1" applyFont="1" applyBorder="1" applyAlignment="1">
      <alignment horizontal="center"/>
    </xf>
    <xf numFmtId="0" fontId="0" fillId="0" borderId="4" xfId="0" applyBorder="1" applyAlignment="1">
      <alignment horizontal="right" wrapText="1"/>
    </xf>
    <xf numFmtId="0" fontId="1" fillId="0" borderId="6" xfId="0" applyFont="1" applyBorder="1" applyAlignment="1">
      <alignment horizontal="center"/>
    </xf>
    <xf numFmtId="0" fontId="1" fillId="0" borderId="7" xfId="0" applyFont="1" applyBorder="1" applyAlignment="1">
      <alignment horizont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1" fillId="0" borderId="2" xfId="0" applyFont="1" applyBorder="1" applyAlignment="1">
      <alignment horizontal="center"/>
    </xf>
    <xf numFmtId="0" fontId="0" fillId="0" borderId="0" xfId="0" applyAlignment="1">
      <alignment horizontal="right"/>
    </xf>
    <xf numFmtId="0" fontId="0" fillId="0" borderId="4" xfId="0" applyBorder="1" applyAlignment="1">
      <alignment horizontal="right"/>
    </xf>
    <xf numFmtId="14" fontId="1" fillId="0" borderId="6" xfId="0" applyNumberFormat="1" applyFont="1" applyBorder="1" applyAlignment="1">
      <alignment horizontal="center"/>
    </xf>
    <xf numFmtId="14" fontId="1" fillId="0" borderId="7" xfId="0" applyNumberFormat="1" applyFont="1" applyBorder="1" applyAlignment="1">
      <alignment horizontal="center"/>
    </xf>
    <xf numFmtId="0" fontId="1" fillId="0" borderId="8" xfId="0" applyFont="1" applyBorder="1" applyAlignment="1">
      <alignment horizontal="center"/>
    </xf>
    <xf numFmtId="0" fontId="4" fillId="0" borderId="12" xfId="0" applyFont="1" applyBorder="1" applyAlignment="1">
      <alignment horizontal="center"/>
    </xf>
    <xf numFmtId="0" fontId="2" fillId="7" borderId="2" xfId="0" applyFont="1" applyFill="1" applyBorder="1" applyAlignment="1">
      <alignment horizontal="center" vertical="center"/>
    </xf>
    <xf numFmtId="0" fontId="4" fillId="0" borderId="11" xfId="0" applyFont="1" applyBorder="1" applyAlignment="1">
      <alignment horizontal="center"/>
    </xf>
    <xf numFmtId="0" fontId="0" fillId="0" borderId="0" xfId="0" applyAlignment="1">
      <alignment horizontal="left"/>
    </xf>
    <xf numFmtId="0" fontId="20" fillId="0" borderId="0" xfId="0" applyFont="1" applyAlignment="1">
      <alignment horizontal="center"/>
    </xf>
    <xf numFmtId="14" fontId="4" fillId="0" borderId="9" xfId="0" applyNumberFormat="1" applyFont="1" applyBorder="1" applyAlignment="1">
      <alignment horizontal="center"/>
    </xf>
    <xf numFmtId="0" fontId="20" fillId="0" borderId="17" xfId="0" applyFont="1" applyBorder="1" applyAlignment="1">
      <alignment horizontal="center"/>
    </xf>
    <xf numFmtId="0" fontId="24" fillId="0" borderId="0" xfId="0" applyFont="1" applyAlignment="1">
      <alignment horizontal="center" vertical="center" wrapText="1"/>
    </xf>
    <xf numFmtId="14" fontId="1" fillId="2" borderId="19" xfId="0" applyNumberFormat="1" applyFont="1" applyFill="1" applyBorder="1" applyAlignment="1">
      <alignment horizontal="center"/>
    </xf>
    <xf numFmtId="14" fontId="1" fillId="2" borderId="3" xfId="0" applyNumberFormat="1" applyFont="1" applyFill="1" applyBorder="1" applyAlignment="1">
      <alignment horizontal="center"/>
    </xf>
    <xf numFmtId="14" fontId="1" fillId="2" borderId="20" xfId="0" applyNumberFormat="1" applyFont="1" applyFill="1" applyBorder="1" applyAlignment="1">
      <alignment horizontal="center"/>
    </xf>
    <xf numFmtId="0" fontId="2" fillId="0" borderId="28" xfId="0" applyFont="1" applyBorder="1" applyAlignment="1">
      <alignment horizontal="right"/>
    </xf>
    <xf numFmtId="0" fontId="2" fillId="0" borderId="0" xfId="0" applyFont="1" applyAlignment="1">
      <alignment horizontal="right"/>
    </xf>
    <xf numFmtId="0" fontId="4" fillId="0" borderId="9" xfId="0" applyFont="1" applyBorder="1" applyAlignment="1">
      <alignment horizontal="center"/>
    </xf>
    <xf numFmtId="0" fontId="1" fillId="6" borderId="2" xfId="0" applyFont="1" applyFill="1" applyBorder="1" applyAlignment="1">
      <alignment horizontal="center" wrapText="1"/>
    </xf>
    <xf numFmtId="0" fontId="1" fillId="2" borderId="19" xfId="0" applyFont="1" applyFill="1" applyBorder="1" applyAlignment="1">
      <alignment horizontal="center"/>
    </xf>
    <xf numFmtId="0" fontId="1" fillId="2" borderId="3" xfId="0" applyFont="1" applyFill="1" applyBorder="1" applyAlignment="1">
      <alignment horizontal="center"/>
    </xf>
    <xf numFmtId="0" fontId="1" fillId="2" borderId="20" xfId="0" applyFont="1" applyFill="1" applyBorder="1" applyAlignment="1">
      <alignment horizontal="center"/>
    </xf>
    <xf numFmtId="0" fontId="4" fillId="0" borderId="13" xfId="0" applyFont="1" applyBorder="1" applyAlignment="1">
      <alignment horizontal="center"/>
    </xf>
    <xf numFmtId="49" fontId="1" fillId="2" borderId="3" xfId="0" applyNumberFormat="1" applyFont="1" applyFill="1" applyBorder="1" applyAlignment="1">
      <alignment horizontal="center" wrapText="1"/>
    </xf>
    <xf numFmtId="0" fontId="1" fillId="2" borderId="19" xfId="0" applyFont="1" applyFill="1" applyBorder="1" applyAlignment="1">
      <alignment horizont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49" fontId="1" fillId="2" borderId="1" xfId="0" applyNumberFormat="1" applyFont="1" applyFill="1" applyBorder="1" applyAlignment="1">
      <alignment horizontal="center" wrapText="1"/>
    </xf>
    <xf numFmtId="0" fontId="1" fillId="2" borderId="26" xfId="0" applyFont="1" applyFill="1" applyBorder="1" applyAlignment="1">
      <alignment horizontal="center" wrapText="1"/>
    </xf>
    <xf numFmtId="0" fontId="1" fillId="2" borderId="2" xfId="0" applyFont="1" applyFill="1" applyBorder="1" applyAlignment="1">
      <alignment horizontal="center" wrapText="1"/>
    </xf>
    <xf numFmtId="0" fontId="1" fillId="0" borderId="0" xfId="0" applyFont="1" applyAlignment="1">
      <alignment horizontal="left" wrapText="1"/>
    </xf>
    <xf numFmtId="0" fontId="0" fillId="0" borderId="5" xfId="0" applyBorder="1" applyAlignment="1">
      <alignment horizontal="center"/>
    </xf>
    <xf numFmtId="164" fontId="0" fillId="0" borderId="5" xfId="0" applyNumberFormat="1" applyBorder="1" applyAlignment="1">
      <alignment horizontal="center"/>
    </xf>
    <xf numFmtId="164" fontId="0" fillId="0" borderId="1" xfId="0" applyNumberFormat="1" applyBorder="1" applyAlignment="1">
      <alignment horizontal="center"/>
    </xf>
    <xf numFmtId="0" fontId="1" fillId="0" borderId="0" xfId="0" applyFont="1" applyAlignment="1">
      <alignment horizontal="left"/>
    </xf>
    <xf numFmtId="164" fontId="0" fillId="0" borderId="5" xfId="0" applyNumberFormat="1" applyBorder="1" applyAlignment="1">
      <alignment horizontal="center" wrapText="1"/>
    </xf>
    <xf numFmtId="0" fontId="0" fillId="0" borderId="5" xfId="0" applyBorder="1" applyAlignment="1">
      <alignment horizontal="center" wrapText="1"/>
    </xf>
    <xf numFmtId="14" fontId="0" fillId="0" borderId="1" xfId="0" applyNumberFormat="1" applyBorder="1" applyAlignment="1">
      <alignment horizontal="center"/>
    </xf>
  </cellXfs>
  <cellStyles count="1">
    <cellStyle name="Normal" xfId="0" builtinId="0"/>
  </cellStyles>
  <dxfs count="45">
    <dxf>
      <font>
        <b/>
        <i val="0"/>
        <color rgb="FF00B050"/>
      </font>
    </dxf>
    <dxf>
      <font>
        <b/>
        <i val="0"/>
        <color rgb="FFC00000"/>
      </font>
    </dxf>
    <dxf>
      <font>
        <b/>
        <i val="0"/>
        <color theme="9" tint="-0.24994659260841701"/>
      </font>
    </dxf>
    <dxf>
      <font>
        <b/>
        <i val="0"/>
        <color rgb="FF00B050"/>
      </font>
    </dxf>
    <dxf>
      <font>
        <b/>
        <i val="0"/>
        <color rgb="FFC00000"/>
      </font>
    </dxf>
    <dxf>
      <font>
        <b/>
        <i val="0"/>
        <color theme="9" tint="-0.24994659260841701"/>
      </font>
    </dxf>
    <dxf>
      <font>
        <b/>
        <i val="0"/>
        <color rgb="FF00B050"/>
      </font>
    </dxf>
    <dxf>
      <font>
        <b/>
        <i val="0"/>
        <color rgb="FFC00000"/>
      </font>
    </dxf>
    <dxf>
      <font>
        <b/>
        <i val="0"/>
        <color theme="9" tint="-0.24994659260841701"/>
      </font>
    </dxf>
    <dxf>
      <font>
        <b/>
        <i val="0"/>
        <color rgb="FF00B050"/>
      </font>
    </dxf>
    <dxf>
      <font>
        <b/>
        <i val="0"/>
        <color rgb="FFC00000"/>
      </font>
    </dxf>
    <dxf>
      <font>
        <b/>
        <i val="0"/>
        <color theme="9" tint="-0.24994659260841701"/>
      </font>
    </dxf>
    <dxf>
      <font>
        <b/>
        <i val="0"/>
        <color rgb="FFFF0000"/>
      </font>
    </dxf>
    <dxf>
      <font>
        <b/>
        <i val="0"/>
        <color rgb="FFFF0000"/>
      </font>
    </dxf>
    <dxf>
      <font>
        <b/>
        <i val="0"/>
        <color rgb="FFFF0000"/>
      </font>
    </dxf>
    <dxf>
      <font>
        <b/>
        <i val="0"/>
        <color rgb="FFFF0000"/>
      </font>
    </dxf>
    <dxf>
      <font>
        <b/>
        <i val="0"/>
        <color rgb="FF00B050"/>
      </font>
    </dxf>
    <dxf>
      <font>
        <b/>
        <i val="0"/>
        <color rgb="FFFF0000"/>
      </font>
    </dxf>
    <dxf>
      <font>
        <b/>
        <i val="0"/>
        <color rgb="FFFF0000"/>
      </font>
    </dxf>
    <dxf>
      <font>
        <b/>
        <i val="0"/>
        <color rgb="FF00B050"/>
      </font>
    </dxf>
    <dxf>
      <font>
        <b/>
        <i val="0"/>
        <color rgb="FF00B050"/>
      </font>
    </dxf>
    <dxf>
      <font>
        <b/>
        <i val="0"/>
        <color rgb="FFFF0000"/>
      </font>
    </dxf>
    <dxf>
      <font>
        <b/>
        <i val="0"/>
        <color rgb="FF00B050"/>
      </font>
    </dxf>
    <dxf>
      <font>
        <b/>
        <i val="0"/>
        <color rgb="FFFF0000"/>
      </font>
    </dxf>
    <dxf>
      <font>
        <b/>
        <i val="0"/>
        <color rgb="FFFF0000"/>
      </font>
    </dxf>
    <dxf>
      <font>
        <b/>
        <i val="0"/>
        <color rgb="FFFF0000"/>
      </font>
    </dxf>
    <dxf>
      <font>
        <b/>
        <i val="0"/>
        <color rgb="FFFF0000"/>
      </font>
    </dxf>
    <dxf>
      <font>
        <b/>
        <i val="0"/>
        <color rgb="FF00B050"/>
      </font>
    </dxf>
    <dxf>
      <font>
        <b/>
        <i val="0"/>
        <color rgb="FFFF0000"/>
      </font>
    </dxf>
    <dxf>
      <font>
        <b/>
        <i val="0"/>
        <color rgb="FF00B050"/>
      </font>
    </dxf>
    <dxf>
      <font>
        <b/>
        <i val="0"/>
        <color rgb="FFFF0000"/>
      </font>
    </dxf>
    <dxf>
      <font>
        <b/>
        <i val="0"/>
        <color rgb="FFFF0000"/>
      </font>
    </dxf>
    <dxf>
      <font>
        <b/>
        <i val="0"/>
        <color rgb="FFFF0000"/>
      </font>
    </dxf>
    <dxf>
      <font>
        <b/>
        <i val="0"/>
        <color rgb="FFC00000"/>
      </font>
    </dxf>
    <dxf>
      <font>
        <b/>
        <i val="0"/>
        <color rgb="FFC00000"/>
      </font>
    </dxf>
    <dxf>
      <font>
        <b/>
        <i val="0"/>
        <color rgb="FFFF0000"/>
      </font>
    </dxf>
    <dxf>
      <font>
        <b/>
        <i val="0"/>
        <color rgb="FFC00000"/>
      </font>
    </dxf>
    <dxf>
      <font>
        <b/>
        <i val="0"/>
        <color rgb="FFC00000"/>
      </font>
    </dxf>
    <dxf>
      <font>
        <b/>
        <i val="0"/>
        <color rgb="FFC00000"/>
      </font>
    </dxf>
    <dxf>
      <font>
        <b/>
        <i val="0"/>
        <color rgb="FFFF0000"/>
      </font>
    </dxf>
    <dxf>
      <font>
        <b/>
        <i val="0"/>
        <color rgb="FFD27208"/>
      </font>
    </dxf>
    <dxf>
      <font>
        <b/>
        <i val="0"/>
        <color rgb="FFFF0000"/>
      </font>
    </dxf>
    <dxf>
      <font>
        <b/>
        <i val="0"/>
        <color rgb="FFD27208"/>
      </font>
    </dxf>
    <dxf>
      <font>
        <b/>
        <i val="0"/>
        <color rgb="FFFF0000"/>
      </font>
    </dxf>
    <dxf>
      <font>
        <b/>
        <i val="0"/>
        <color rgb="FFD27208"/>
      </font>
    </dxf>
  </dxfs>
  <tableStyles count="0" defaultTableStyle="TableStyleMedium2" defaultPivotStyle="PivotStyleLight16"/>
  <colors>
    <mruColors>
      <color rgb="FFFFFF99"/>
      <color rgb="FFD272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9</xdr:col>
      <xdr:colOff>100842</xdr:colOff>
      <xdr:row>35</xdr:row>
      <xdr:rowOff>56630</xdr:rowOff>
    </xdr:from>
    <xdr:to>
      <xdr:col>24</xdr:col>
      <xdr:colOff>538993</xdr:colOff>
      <xdr:row>75</xdr:row>
      <xdr:rowOff>139074</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srcRect l="17541" t="11165" r="8082" b="5946"/>
        <a:stretch/>
      </xdr:blipFill>
      <xdr:spPr>
        <a:xfrm>
          <a:off x="8052536" y="8008324"/>
          <a:ext cx="12943916" cy="8939574"/>
        </a:xfrm>
        <a:prstGeom prst="rect">
          <a:avLst/>
        </a:prstGeom>
        <a:ln>
          <a:solidFill>
            <a:sysClr val="windowText" lastClr="000000"/>
          </a:solidFill>
        </a:ln>
      </xdr:spPr>
    </xdr:pic>
    <xdr:clientData/>
  </xdr:twoCellAnchor>
  <xdr:twoCellAnchor editAs="oneCell">
    <xdr:from>
      <xdr:col>9</xdr:col>
      <xdr:colOff>95250</xdr:colOff>
      <xdr:row>1</xdr:row>
      <xdr:rowOff>133351</xdr:rowOff>
    </xdr:from>
    <xdr:to>
      <xdr:col>20</xdr:col>
      <xdr:colOff>771525</xdr:colOff>
      <xdr:row>32</xdr:row>
      <xdr:rowOff>93231</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a:srcRect l="16079" t="13560" r="17000" b="8263"/>
        <a:stretch/>
      </xdr:blipFill>
      <xdr:spPr>
        <a:xfrm>
          <a:off x="8029575" y="495301"/>
          <a:ext cx="9791700" cy="7036955"/>
        </a:xfrm>
        <a:prstGeom prst="rect">
          <a:avLst/>
        </a:prstGeom>
        <a:ln>
          <a:solidFill>
            <a:sysClr val="windowText" lastClr="000000"/>
          </a:solidFill>
        </a:ln>
      </xdr:spPr>
    </xdr:pic>
    <xdr:clientData/>
  </xdr:twoCellAnchor>
  <xdr:twoCellAnchor editAs="oneCell">
    <xdr:from>
      <xdr:col>21</xdr:col>
      <xdr:colOff>133350</xdr:colOff>
      <xdr:row>0</xdr:row>
      <xdr:rowOff>257175</xdr:rowOff>
    </xdr:from>
    <xdr:to>
      <xdr:col>32</xdr:col>
      <xdr:colOff>314325</xdr:colOff>
      <xdr:row>20</xdr:row>
      <xdr:rowOff>429261</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3"/>
        <a:srcRect l="19595" t="12604" r="16869" b="36880"/>
        <a:stretch/>
      </xdr:blipFill>
      <xdr:spPr>
        <a:xfrm>
          <a:off x="19183350" y="257175"/>
          <a:ext cx="9296400" cy="4619626"/>
        </a:xfrm>
        <a:prstGeom prst="rect">
          <a:avLst/>
        </a:prstGeom>
        <a:ln>
          <a:solidFill>
            <a:sysClr val="windowText" lastClr="000000"/>
          </a:solidFill>
        </a:ln>
      </xdr:spPr>
    </xdr:pic>
    <xdr:clientData/>
  </xdr:twoCellAnchor>
  <xdr:twoCellAnchor editAs="oneCell">
    <xdr:from>
      <xdr:col>25</xdr:col>
      <xdr:colOff>11431</xdr:colOff>
      <xdr:row>22</xdr:row>
      <xdr:rowOff>152400</xdr:rowOff>
    </xdr:from>
    <xdr:to>
      <xdr:col>35</xdr:col>
      <xdr:colOff>382906</xdr:colOff>
      <xdr:row>38</xdr:row>
      <xdr:rowOff>95769</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4"/>
        <a:srcRect l="23175" t="24269" r="22273" b="38963"/>
        <a:stretch/>
      </xdr:blipFill>
      <xdr:spPr>
        <a:xfrm>
          <a:off x="22017991" y="5120640"/>
          <a:ext cx="8067675" cy="3425709"/>
        </a:xfrm>
        <a:prstGeom prst="rect">
          <a:avLst/>
        </a:prstGeom>
        <a:ln>
          <a:solidFill>
            <a:sysClr val="windowText" lastClr="000000"/>
          </a:solidFill>
        </a:ln>
      </xdr:spPr>
    </xdr:pic>
    <xdr:clientData/>
  </xdr:twoCellAnchor>
  <xdr:twoCellAnchor>
    <xdr:from>
      <xdr:col>9</xdr:col>
      <xdr:colOff>266700</xdr:colOff>
      <xdr:row>17</xdr:row>
      <xdr:rowOff>85725</xdr:rowOff>
    </xdr:from>
    <xdr:to>
      <xdr:col>19</xdr:col>
      <xdr:colOff>295275</xdr:colOff>
      <xdr:row>19</xdr:row>
      <xdr:rowOff>38100</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8201025" y="4057650"/>
          <a:ext cx="8315325" cy="247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ln>
              <a:noFill/>
            </a:ln>
            <a:noFill/>
          </a:endParaRPr>
        </a:p>
      </xdr:txBody>
    </xdr:sp>
    <xdr:clientData/>
  </xdr:twoCellAnchor>
  <xdr:twoCellAnchor>
    <xdr:from>
      <xdr:col>16</xdr:col>
      <xdr:colOff>114300</xdr:colOff>
      <xdr:row>71</xdr:row>
      <xdr:rowOff>66675</xdr:rowOff>
    </xdr:from>
    <xdr:to>
      <xdr:col>20</xdr:col>
      <xdr:colOff>619125</xdr:colOff>
      <xdr:row>71</xdr:row>
      <xdr:rowOff>647700</xdr:rowOff>
    </xdr:to>
    <xdr:sp macro="" textlink="">
      <xdr:nvSpPr>
        <xdr:cNvPr id="3" name="Rectangle 2">
          <a:extLst>
            <a:ext uri="{FF2B5EF4-FFF2-40B4-BE49-F238E27FC236}">
              <a16:creationId xmlns:a16="http://schemas.microsoft.com/office/drawing/2014/main" id="{00000000-0008-0000-0100-000003000000}"/>
            </a:ext>
          </a:extLst>
        </xdr:cNvPr>
        <xdr:cNvSpPr/>
      </xdr:nvSpPr>
      <xdr:spPr>
        <a:xfrm>
          <a:off x="13849350" y="15916275"/>
          <a:ext cx="3819525" cy="581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313765</xdr:colOff>
      <xdr:row>71</xdr:row>
      <xdr:rowOff>2375647</xdr:rowOff>
    </xdr:from>
    <xdr:to>
      <xdr:col>2</xdr:col>
      <xdr:colOff>770964</xdr:colOff>
      <xdr:row>71</xdr:row>
      <xdr:rowOff>2832847</xdr:rowOff>
    </xdr:to>
    <xdr:sp macro="" textlink="">
      <xdr:nvSpPr>
        <xdr:cNvPr id="9" name="Rectangle 8">
          <a:extLst>
            <a:ext uri="{FF2B5EF4-FFF2-40B4-BE49-F238E27FC236}">
              <a16:creationId xmlns:a16="http://schemas.microsoft.com/office/drawing/2014/main" id="{00000000-0008-0000-0100-000009000000}"/>
            </a:ext>
          </a:extLst>
        </xdr:cNvPr>
        <xdr:cNvSpPr/>
      </xdr:nvSpPr>
      <xdr:spPr>
        <a:xfrm>
          <a:off x="654424" y="18153529"/>
          <a:ext cx="1039905" cy="4572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769146</xdr:colOff>
      <xdr:row>71</xdr:row>
      <xdr:rowOff>350748</xdr:rowOff>
    </xdr:from>
    <xdr:to>
      <xdr:col>6</xdr:col>
      <xdr:colOff>177477</xdr:colOff>
      <xdr:row>71</xdr:row>
      <xdr:rowOff>658208</xdr:rowOff>
    </xdr:to>
    <xdr:sp macro="" textlink="">
      <xdr:nvSpPr>
        <xdr:cNvPr id="10" name="Rectangle 9">
          <a:extLst>
            <a:ext uri="{FF2B5EF4-FFF2-40B4-BE49-F238E27FC236}">
              <a16:creationId xmlns:a16="http://schemas.microsoft.com/office/drawing/2014/main" id="{00000000-0008-0000-0100-00000A000000}"/>
            </a:ext>
          </a:extLst>
        </xdr:cNvPr>
        <xdr:cNvSpPr/>
      </xdr:nvSpPr>
      <xdr:spPr>
        <a:xfrm rot="2363040">
          <a:off x="4166770" y="16128630"/>
          <a:ext cx="842683" cy="30746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1020133</xdr:colOff>
      <xdr:row>72</xdr:row>
      <xdr:rowOff>793146</xdr:rowOff>
    </xdr:from>
    <xdr:to>
      <xdr:col>6</xdr:col>
      <xdr:colOff>527075</xdr:colOff>
      <xdr:row>72</xdr:row>
      <xdr:rowOff>1084759</xdr:rowOff>
    </xdr:to>
    <xdr:sp macro="" textlink="">
      <xdr:nvSpPr>
        <xdr:cNvPr id="11" name="Rectangle 10">
          <a:extLst>
            <a:ext uri="{FF2B5EF4-FFF2-40B4-BE49-F238E27FC236}">
              <a16:creationId xmlns:a16="http://schemas.microsoft.com/office/drawing/2014/main" id="{00000000-0008-0000-0100-00000B000000}"/>
            </a:ext>
          </a:extLst>
        </xdr:cNvPr>
        <xdr:cNvSpPr/>
      </xdr:nvSpPr>
      <xdr:spPr>
        <a:xfrm rot="19281804">
          <a:off x="4417757" y="20407922"/>
          <a:ext cx="941294" cy="291613"/>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426720</xdr:colOff>
      <xdr:row>0</xdr:row>
      <xdr:rowOff>106680</xdr:rowOff>
    </xdr:from>
    <xdr:to>
      <xdr:col>9</xdr:col>
      <xdr:colOff>15240</xdr:colOff>
      <xdr:row>6</xdr:row>
      <xdr:rowOff>144880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840" y="106680"/>
          <a:ext cx="1264920" cy="1135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426720</xdr:colOff>
      <xdr:row>0</xdr:row>
      <xdr:rowOff>106680</xdr:rowOff>
    </xdr:from>
    <xdr:to>
      <xdr:col>9</xdr:col>
      <xdr:colOff>15240</xdr:colOff>
      <xdr:row>6</xdr:row>
      <xdr:rowOff>144880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840" y="106680"/>
          <a:ext cx="1264920" cy="1135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426720</xdr:colOff>
      <xdr:row>0</xdr:row>
      <xdr:rowOff>106680</xdr:rowOff>
    </xdr:from>
    <xdr:to>
      <xdr:col>9</xdr:col>
      <xdr:colOff>15240</xdr:colOff>
      <xdr:row>6</xdr:row>
      <xdr:rowOff>144880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0460" y="106680"/>
          <a:ext cx="1325880" cy="1135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426720</xdr:colOff>
      <xdr:row>0</xdr:row>
      <xdr:rowOff>106680</xdr:rowOff>
    </xdr:from>
    <xdr:to>
      <xdr:col>10</xdr:col>
      <xdr:colOff>15240</xdr:colOff>
      <xdr:row>6</xdr:row>
      <xdr:rowOff>144880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0460" y="106680"/>
          <a:ext cx="1325880" cy="1135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270"/>
  <sheetViews>
    <sheetView showGridLines="0" tabSelected="1" showRuler="0" showWhiteSpace="0" zoomScaleNormal="100" zoomScaleSheetLayoutView="100" zoomScalePageLayoutView="125" workbookViewId="0">
      <selection activeCell="AB9" sqref="AB9"/>
    </sheetView>
  </sheetViews>
  <sheetFormatPr defaultColWidth="8.85546875" defaultRowHeight="15" outlineLevelRow="1" x14ac:dyDescent="0.25"/>
  <cols>
    <col min="1" max="1" width="4.7109375" style="249" customWidth="1"/>
    <col min="2" max="2" width="1.5703125" style="121" customWidth="1"/>
    <col min="3" max="3" width="11.28515625" style="134" customWidth="1"/>
    <col min="4" max="4" width="2.140625" style="121" customWidth="1"/>
    <col min="5" max="7" width="4.7109375" style="121" customWidth="1"/>
    <col min="8" max="8" width="0.85546875" style="121" customWidth="1"/>
    <col min="9" max="10" width="4.7109375" style="121" customWidth="1"/>
    <col min="11" max="12" width="2.7109375" style="121" customWidth="1"/>
    <col min="13" max="14" width="4.7109375" style="121" customWidth="1"/>
    <col min="15" max="15" width="0.85546875" style="121" customWidth="1"/>
    <col min="16" max="16" width="4.7109375" style="121" customWidth="1"/>
    <col min="17" max="19" width="2.7109375" style="121" customWidth="1"/>
    <col min="20" max="22" width="4.7109375" style="121" customWidth="1"/>
    <col min="23" max="23" width="0.85546875" style="121" customWidth="1"/>
    <col min="24" max="24" width="7.140625" style="121" customWidth="1"/>
    <col min="25" max="25" width="2.7109375" style="121" customWidth="1"/>
    <col min="26" max="26" width="2.42578125" style="121" customWidth="1"/>
    <col min="27" max="16384" width="8.85546875" style="121"/>
  </cols>
  <sheetData>
    <row r="1" spans="1:25" ht="23.25" x14ac:dyDescent="0.35">
      <c r="B1" s="280" t="s">
        <v>0</v>
      </c>
      <c r="C1" s="280"/>
      <c r="D1" s="280"/>
      <c r="E1" s="280"/>
      <c r="F1" s="280"/>
      <c r="G1" s="280"/>
      <c r="H1" s="280"/>
      <c r="I1" s="280"/>
      <c r="J1" s="280"/>
      <c r="K1" s="280"/>
      <c r="L1" s="280"/>
      <c r="M1" s="280"/>
      <c r="N1" s="280"/>
      <c r="O1" s="280"/>
      <c r="P1" s="280"/>
      <c r="Q1" s="280"/>
      <c r="R1" s="280"/>
      <c r="S1" s="280"/>
      <c r="T1" s="280"/>
      <c r="U1" s="280"/>
      <c r="V1" s="280"/>
      <c r="W1" s="280"/>
      <c r="X1" s="280"/>
      <c r="Y1" s="124"/>
    </row>
    <row r="2" spans="1:25" ht="16.899999999999999" customHeight="1" x14ac:dyDescent="0.25">
      <c r="A2" s="264"/>
      <c r="B2" s="264"/>
      <c r="C2" s="264"/>
      <c r="D2" s="125"/>
      <c r="E2" s="125"/>
      <c r="F2" s="125"/>
      <c r="G2" s="125"/>
      <c r="H2" s="125"/>
      <c r="I2" s="125"/>
      <c r="J2" s="125"/>
      <c r="K2" s="125"/>
      <c r="L2" s="125"/>
      <c r="M2" s="125"/>
      <c r="N2" s="125"/>
      <c r="O2" s="125"/>
      <c r="P2" s="125"/>
      <c r="Q2" s="125"/>
      <c r="R2" s="125"/>
      <c r="S2" s="125"/>
      <c r="T2" s="125"/>
      <c r="U2" s="125"/>
      <c r="V2" s="289">
        <f ca="1">TODAY()</f>
        <v>45666</v>
      </c>
      <c r="W2" s="289"/>
      <c r="X2" s="289"/>
      <c r="Y2" s="125"/>
    </row>
    <row r="3" spans="1:25" ht="18.600000000000001" customHeight="1" x14ac:dyDescent="0.25">
      <c r="C3" s="193" t="s">
        <v>1</v>
      </c>
      <c r="D3" s="126"/>
      <c r="E3" s="284" t="s">
        <v>2</v>
      </c>
      <c r="F3" s="284"/>
      <c r="G3" s="284"/>
      <c r="H3" s="284"/>
      <c r="I3" s="284"/>
      <c r="J3" s="284"/>
      <c r="K3" s="284"/>
      <c r="L3" s="284"/>
      <c r="M3" s="284"/>
      <c r="N3" s="284"/>
      <c r="O3" s="284"/>
      <c r="P3" s="284"/>
      <c r="Q3" s="284"/>
      <c r="R3" s="284"/>
      <c r="S3" s="284"/>
      <c r="T3" s="284"/>
      <c r="U3" s="284"/>
      <c r="V3" s="284"/>
      <c r="W3" s="284"/>
      <c r="X3" s="284"/>
      <c r="Y3" s="127"/>
    </row>
    <row r="4" spans="1:25" ht="23.45" customHeight="1" x14ac:dyDescent="0.25">
      <c r="C4" s="193" t="s">
        <v>3</v>
      </c>
      <c r="D4" s="126"/>
      <c r="E4" s="285"/>
      <c r="F4" s="285"/>
      <c r="G4" s="285"/>
      <c r="H4" s="285"/>
      <c r="I4" s="285"/>
      <c r="J4" s="285"/>
      <c r="K4" s="285"/>
      <c r="L4" s="285"/>
      <c r="M4" s="285"/>
      <c r="N4" s="285"/>
      <c r="O4" s="285"/>
      <c r="P4" s="285"/>
      <c r="Q4" s="285"/>
      <c r="R4" s="285"/>
      <c r="S4" s="285"/>
      <c r="T4" s="285"/>
      <c r="U4" s="285"/>
      <c r="V4" s="285"/>
      <c r="W4" s="285"/>
      <c r="X4" s="285"/>
      <c r="Y4" s="128"/>
    </row>
    <row r="5" spans="1:25" ht="9" customHeight="1" x14ac:dyDescent="0.25">
      <c r="C5" s="193"/>
      <c r="D5" s="126"/>
      <c r="E5" s="135"/>
      <c r="F5" s="135"/>
      <c r="G5" s="135"/>
      <c r="H5" s="135"/>
      <c r="I5" s="135"/>
      <c r="J5" s="135"/>
      <c r="K5" s="135"/>
      <c r="L5" s="135"/>
      <c r="M5" s="135"/>
      <c r="N5" s="135"/>
      <c r="O5" s="135"/>
      <c r="P5" s="135"/>
      <c r="Q5" s="135"/>
      <c r="R5" s="135"/>
      <c r="S5" s="135"/>
      <c r="T5" s="135"/>
      <c r="U5" s="135"/>
      <c r="V5" s="135"/>
      <c r="W5" s="135"/>
      <c r="X5" s="135"/>
      <c r="Y5" s="128"/>
    </row>
    <row r="6" spans="1:25" ht="15.6" customHeight="1" x14ac:dyDescent="0.25">
      <c r="C6" s="193" t="s">
        <v>4</v>
      </c>
      <c r="D6" s="129"/>
      <c r="E6" s="286"/>
      <c r="F6" s="286"/>
      <c r="G6" s="286"/>
      <c r="H6" s="286"/>
      <c r="I6" s="286"/>
      <c r="J6" s="286"/>
      <c r="K6" s="286"/>
      <c r="L6" s="286"/>
      <c r="M6" s="286"/>
      <c r="N6" s="286"/>
      <c r="O6" s="286"/>
      <c r="P6" s="286"/>
      <c r="Q6" s="286"/>
      <c r="R6" s="286"/>
      <c r="S6" s="286"/>
      <c r="T6" s="286"/>
      <c r="U6" s="286"/>
      <c r="V6" s="286"/>
      <c r="W6" s="286"/>
      <c r="X6" s="286"/>
      <c r="Y6" s="128"/>
    </row>
    <row r="7" spans="1:25" ht="22.9" customHeight="1" x14ac:dyDescent="0.25">
      <c r="C7" s="194" t="s">
        <v>5</v>
      </c>
      <c r="D7" s="130"/>
      <c r="E7" s="287"/>
      <c r="F7" s="287"/>
      <c r="G7" s="287"/>
      <c r="H7" s="287"/>
      <c r="I7" s="287"/>
      <c r="J7" s="287"/>
      <c r="K7" s="131"/>
      <c r="L7" s="131"/>
      <c r="M7" s="131"/>
      <c r="N7" s="132" t="s">
        <v>6</v>
      </c>
      <c r="O7" s="132"/>
      <c r="P7" s="288"/>
      <c r="Q7" s="288"/>
      <c r="R7" s="288"/>
      <c r="S7" s="288"/>
      <c r="T7" s="288"/>
      <c r="U7" s="288"/>
      <c r="V7" s="288"/>
      <c r="W7" s="288"/>
      <c r="X7" s="288"/>
      <c r="Y7" s="133"/>
    </row>
    <row r="8" spans="1:25" ht="6" customHeight="1" x14ac:dyDescent="0.25">
      <c r="B8" s="129"/>
      <c r="D8" s="129"/>
      <c r="E8" s="129"/>
      <c r="F8" s="135"/>
      <c r="G8" s="135"/>
      <c r="H8" s="135"/>
      <c r="I8" s="135"/>
      <c r="J8" s="135"/>
      <c r="K8" s="136"/>
      <c r="L8" s="136"/>
      <c r="M8" s="136"/>
      <c r="N8" s="136"/>
      <c r="O8" s="136"/>
      <c r="P8" s="136"/>
      <c r="Q8" s="136"/>
      <c r="R8" s="136"/>
      <c r="S8" s="136"/>
      <c r="T8" s="136"/>
    </row>
    <row r="9" spans="1:25" ht="78.599999999999994" customHeight="1" x14ac:dyDescent="0.25">
      <c r="B9" s="137"/>
      <c r="C9" s="195" t="s">
        <v>7</v>
      </c>
      <c r="D9" s="138"/>
      <c r="E9" s="281"/>
      <c r="F9" s="282"/>
      <c r="G9" s="282"/>
      <c r="H9" s="282"/>
      <c r="I9" s="282"/>
      <c r="J9" s="282"/>
      <c r="K9" s="282"/>
      <c r="L9" s="282"/>
      <c r="M9" s="282"/>
      <c r="N9" s="282"/>
      <c r="O9" s="282"/>
      <c r="P9" s="282"/>
      <c r="Q9" s="282"/>
      <c r="R9" s="282"/>
      <c r="S9" s="282"/>
      <c r="T9" s="282"/>
      <c r="U9" s="282"/>
      <c r="V9" s="282"/>
      <c r="W9" s="282"/>
      <c r="X9" s="283"/>
      <c r="Y9" s="139"/>
    </row>
    <row r="10" spans="1:25" ht="27.6" customHeight="1" x14ac:dyDescent="0.25">
      <c r="A10" s="246" t="s">
        <v>8</v>
      </c>
      <c r="C10" s="196" t="s">
        <v>9</v>
      </c>
    </row>
    <row r="11" spans="1:25" x14ac:dyDescent="0.25">
      <c r="A11" s="248"/>
      <c r="C11" s="120"/>
      <c r="E11" s="121" t="s">
        <v>10</v>
      </c>
    </row>
    <row r="12" spans="1:25" x14ac:dyDescent="0.25">
      <c r="A12" s="248"/>
      <c r="C12" s="120"/>
      <c r="E12" s="121" t="s">
        <v>11</v>
      </c>
    </row>
    <row r="13" spans="1:25" x14ac:dyDescent="0.25">
      <c r="A13" s="248"/>
      <c r="C13" s="120"/>
      <c r="E13" s="121" t="s">
        <v>13</v>
      </c>
      <c r="T13" s="140"/>
    </row>
    <row r="14" spans="1:25" x14ac:dyDescent="0.25">
      <c r="A14" s="248"/>
      <c r="C14" s="120"/>
      <c r="E14" s="121" t="s">
        <v>15</v>
      </c>
    </row>
    <row r="15" spans="1:25" x14ac:dyDescent="0.25">
      <c r="A15" s="248"/>
      <c r="C15" s="120"/>
      <c r="E15" s="121" t="s">
        <v>17</v>
      </c>
    </row>
    <row r="16" spans="1:25" x14ac:dyDescent="0.25">
      <c r="A16" s="248"/>
      <c r="C16" s="120"/>
      <c r="E16" s="121" t="s">
        <v>19</v>
      </c>
    </row>
    <row r="17" spans="1:26" x14ac:dyDescent="0.25">
      <c r="A17" s="248"/>
      <c r="C17" s="120"/>
      <c r="E17" s="121" t="s">
        <v>21</v>
      </c>
    </row>
    <row r="18" spans="1:26" x14ac:dyDescent="0.25">
      <c r="A18" s="248"/>
      <c r="C18" s="120"/>
      <c r="E18" s="121" t="s">
        <v>23</v>
      </c>
    </row>
    <row r="19" spans="1:26" x14ac:dyDescent="0.25">
      <c r="A19" s="248"/>
      <c r="C19" s="120"/>
      <c r="E19" s="121" t="s">
        <v>26</v>
      </c>
    </row>
    <row r="20" spans="1:26" x14ac:dyDescent="0.25">
      <c r="A20" s="248"/>
      <c r="C20" s="120"/>
      <c r="E20" s="121" t="s">
        <v>28</v>
      </c>
      <c r="J20" s="140"/>
      <c r="K20" s="140"/>
      <c r="L20" s="140"/>
    </row>
    <row r="21" spans="1:26" ht="19.899999999999999" customHeight="1" x14ac:dyDescent="0.25">
      <c r="A21" s="248"/>
      <c r="B21" s="141" t="s">
        <v>30</v>
      </c>
      <c r="C21" s="142"/>
    </row>
    <row r="22" spans="1:26" ht="14.45" customHeight="1" x14ac:dyDescent="0.25">
      <c r="A22" s="248"/>
      <c r="C22" s="120"/>
      <c r="E22" s="121" t="s">
        <v>32</v>
      </c>
      <c r="M22" s="279"/>
      <c r="N22" s="279"/>
      <c r="O22" s="279"/>
      <c r="P22" s="279"/>
      <c r="Q22" s="279"/>
      <c r="R22" s="279"/>
      <c r="S22" s="279"/>
      <c r="T22" s="279"/>
      <c r="U22" s="143" t="s">
        <v>33</v>
      </c>
      <c r="V22" s="271"/>
      <c r="W22" s="271"/>
      <c r="X22" s="258"/>
      <c r="Y22" s="144"/>
    </row>
    <row r="23" spans="1:26" x14ac:dyDescent="0.25">
      <c r="A23" s="248"/>
      <c r="C23" s="122"/>
      <c r="E23" s="277" t="s">
        <v>34</v>
      </c>
      <c r="F23" s="278"/>
      <c r="G23" s="278"/>
      <c r="H23" s="278"/>
      <c r="I23" s="278"/>
      <c r="J23" s="278"/>
      <c r="K23" s="278"/>
      <c r="L23" s="278"/>
      <c r="M23" s="278"/>
      <c r="N23" s="278"/>
      <c r="O23" s="278"/>
      <c r="P23" s="278"/>
      <c r="Q23" s="278"/>
      <c r="R23" s="278"/>
      <c r="S23" s="278"/>
      <c r="T23" s="278"/>
      <c r="U23" s="278"/>
      <c r="V23" s="278"/>
      <c r="W23" s="278"/>
      <c r="X23" s="278"/>
      <c r="Y23" s="145"/>
    </row>
    <row r="24" spans="1:26" x14ac:dyDescent="0.25">
      <c r="A24" s="248"/>
      <c r="C24" s="123"/>
      <c r="E24" s="146"/>
      <c r="F24" s="125"/>
      <c r="G24" s="125"/>
      <c r="H24" s="125"/>
      <c r="I24" s="125"/>
      <c r="J24" s="125"/>
      <c r="K24" s="125"/>
      <c r="L24" s="125"/>
      <c r="M24" s="125"/>
      <c r="N24" s="125"/>
      <c r="O24" s="125"/>
      <c r="P24" s="125"/>
      <c r="Q24" s="125"/>
      <c r="R24" s="125"/>
      <c r="S24" s="125"/>
      <c r="T24" s="147" t="s">
        <v>35</v>
      </c>
      <c r="U24" s="258"/>
      <c r="V24" s="258"/>
      <c r="W24" s="258"/>
      <c r="X24" s="258"/>
      <c r="Y24" s="144"/>
    </row>
    <row r="25" spans="1:26" ht="14.45" customHeight="1" x14ac:dyDescent="0.25">
      <c r="A25" s="248"/>
      <c r="C25" s="120"/>
      <c r="E25" s="261" t="s">
        <v>36</v>
      </c>
      <c r="F25" s="261"/>
      <c r="G25" s="261"/>
      <c r="H25" s="261"/>
      <c r="I25" s="261"/>
      <c r="J25" s="261"/>
      <c r="K25" s="261"/>
      <c r="L25" s="261"/>
      <c r="M25" s="261"/>
      <c r="N25" s="261"/>
      <c r="O25" s="261"/>
      <c r="P25" s="261"/>
      <c r="Q25" s="261"/>
      <c r="R25" s="261"/>
      <c r="S25" s="261"/>
      <c r="T25" s="261"/>
      <c r="U25" s="143"/>
      <c r="V25" s="143"/>
      <c r="W25" s="143"/>
      <c r="X25" s="144"/>
      <c r="Y25" s="144"/>
    </row>
    <row r="26" spans="1:26" ht="16.149999999999999" customHeight="1" x14ac:dyDescent="0.25">
      <c r="A26" s="248"/>
      <c r="C26" s="123"/>
      <c r="E26" s="148" t="s">
        <v>37</v>
      </c>
      <c r="F26" s="149"/>
      <c r="G26" s="149"/>
      <c r="H26" s="149"/>
      <c r="I26" s="149"/>
      <c r="J26" s="149"/>
      <c r="K26" s="149"/>
      <c r="L26" s="149"/>
      <c r="M26" s="149"/>
      <c r="N26" s="149"/>
      <c r="O26" s="149"/>
      <c r="P26" s="149"/>
      <c r="Q26" s="143" t="s">
        <v>33</v>
      </c>
      <c r="R26" s="143"/>
      <c r="S26" s="143"/>
      <c r="T26" s="271"/>
      <c r="U26" s="258"/>
      <c r="V26" s="258"/>
      <c r="W26" s="258"/>
      <c r="X26" s="258"/>
      <c r="Y26" s="144"/>
    </row>
    <row r="27" spans="1:26" x14ac:dyDescent="0.25">
      <c r="A27" s="248"/>
      <c r="C27" s="120"/>
      <c r="E27" s="121" t="s">
        <v>38</v>
      </c>
      <c r="Q27" s="143" t="s">
        <v>33</v>
      </c>
      <c r="R27" s="143"/>
      <c r="S27" s="143"/>
      <c r="T27" s="270"/>
      <c r="U27" s="270"/>
      <c r="V27" s="270"/>
      <c r="W27" s="270"/>
      <c r="X27" s="270"/>
      <c r="Y27" s="150"/>
    </row>
    <row r="28" spans="1:26" ht="10.15" customHeight="1" x14ac:dyDescent="0.25">
      <c r="C28" s="123"/>
      <c r="Q28" s="143"/>
      <c r="R28" s="143"/>
      <c r="S28" s="143"/>
      <c r="T28" s="143"/>
      <c r="U28" s="151"/>
      <c r="V28" s="151"/>
      <c r="W28" s="151"/>
      <c r="X28" s="151"/>
      <c r="Y28" s="151"/>
    </row>
    <row r="29" spans="1:26" ht="33.6" customHeight="1" x14ac:dyDescent="0.25">
      <c r="A29" s="290" t="s">
        <v>39</v>
      </c>
      <c r="B29" s="291"/>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2"/>
    </row>
    <row r="30" spans="1:26" ht="63.6" customHeight="1" x14ac:dyDescent="0.25">
      <c r="A30" s="290" t="s">
        <v>390</v>
      </c>
      <c r="B30" s="291"/>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2"/>
    </row>
    <row r="31" spans="1:26" ht="16.899999999999999" customHeight="1" x14ac:dyDescent="0.25">
      <c r="A31" s="248"/>
      <c r="C31" s="120"/>
      <c r="E31" s="121" t="s">
        <v>40</v>
      </c>
      <c r="Q31" s="143"/>
      <c r="R31" s="143"/>
      <c r="S31" s="143"/>
      <c r="T31" s="143"/>
      <c r="U31" s="151"/>
      <c r="V31" s="151"/>
      <c r="W31" s="151"/>
      <c r="X31" s="151"/>
      <c r="Y31" s="151"/>
    </row>
    <row r="32" spans="1:26" ht="15" customHeight="1" x14ac:dyDescent="0.25">
      <c r="C32" s="123"/>
      <c r="F32" s="121" t="s">
        <v>33</v>
      </c>
      <c r="G32" s="271"/>
      <c r="H32" s="271"/>
      <c r="I32" s="258"/>
      <c r="J32" s="258"/>
      <c r="M32" s="147" t="s">
        <v>41</v>
      </c>
      <c r="N32" s="258"/>
      <c r="O32" s="258"/>
      <c r="P32" s="258"/>
      <c r="Q32" s="258"/>
      <c r="R32" s="258"/>
      <c r="S32" s="258"/>
      <c r="T32" s="258"/>
      <c r="U32" s="258"/>
      <c r="V32" s="258"/>
      <c r="W32" s="258"/>
      <c r="X32" s="258"/>
      <c r="Y32" s="144"/>
    </row>
    <row r="33" spans="1:26" ht="15" customHeight="1" x14ac:dyDescent="0.25">
      <c r="C33" s="123"/>
      <c r="F33" s="121" t="s">
        <v>33</v>
      </c>
      <c r="G33" s="270"/>
      <c r="H33" s="270"/>
      <c r="I33" s="262"/>
      <c r="J33" s="262"/>
      <c r="M33" s="147" t="s">
        <v>41</v>
      </c>
      <c r="N33" s="262"/>
      <c r="O33" s="262"/>
      <c r="P33" s="262"/>
      <c r="Q33" s="262"/>
      <c r="R33" s="262"/>
      <c r="S33" s="262"/>
      <c r="T33" s="262"/>
      <c r="U33" s="262"/>
      <c r="V33" s="262"/>
      <c r="W33" s="262"/>
      <c r="X33" s="262"/>
      <c r="Y33" s="144"/>
    </row>
    <row r="34" spans="1:26" ht="15" customHeight="1" x14ac:dyDescent="0.25">
      <c r="C34" s="123"/>
      <c r="F34" s="121" t="s">
        <v>33</v>
      </c>
      <c r="G34" s="270"/>
      <c r="H34" s="270"/>
      <c r="I34" s="262"/>
      <c r="J34" s="262"/>
      <c r="M34" s="147" t="s">
        <v>41</v>
      </c>
      <c r="N34" s="262"/>
      <c r="O34" s="262"/>
      <c r="P34" s="262"/>
      <c r="Q34" s="262"/>
      <c r="R34" s="262"/>
      <c r="S34" s="262"/>
      <c r="T34" s="262"/>
      <c r="U34" s="262"/>
      <c r="V34" s="262"/>
      <c r="W34" s="262"/>
      <c r="X34" s="262"/>
      <c r="Y34" s="144"/>
    </row>
    <row r="35" spans="1:26" ht="15" customHeight="1" x14ac:dyDescent="0.25">
      <c r="C35" s="123"/>
      <c r="F35" s="121" t="s">
        <v>33</v>
      </c>
      <c r="G35" s="270"/>
      <c r="H35" s="262"/>
      <c r="I35" s="262"/>
      <c r="J35" s="262"/>
      <c r="M35" s="147" t="s">
        <v>41</v>
      </c>
      <c r="N35" s="262"/>
      <c r="O35" s="262"/>
      <c r="P35" s="262"/>
      <c r="Q35" s="262"/>
      <c r="R35" s="262"/>
      <c r="S35" s="262"/>
      <c r="T35" s="262"/>
      <c r="U35" s="262"/>
      <c r="V35" s="262"/>
      <c r="W35" s="262"/>
      <c r="X35" s="262"/>
      <c r="Y35" s="144"/>
    </row>
    <row r="36" spans="1:26" ht="15" customHeight="1" x14ac:dyDescent="0.25">
      <c r="C36" s="123"/>
      <c r="F36" s="121" t="s">
        <v>33</v>
      </c>
      <c r="G36" s="270"/>
      <c r="H36" s="262"/>
      <c r="I36" s="262"/>
      <c r="J36" s="262"/>
      <c r="M36" s="147" t="s">
        <v>41</v>
      </c>
      <c r="N36" s="262"/>
      <c r="O36" s="262"/>
      <c r="P36" s="262"/>
      <c r="Q36" s="262"/>
      <c r="R36" s="262"/>
      <c r="S36" s="262"/>
      <c r="T36" s="262"/>
      <c r="U36" s="262"/>
      <c r="V36" s="262"/>
      <c r="W36" s="262"/>
      <c r="X36" s="262"/>
      <c r="Y36" s="144"/>
    </row>
    <row r="37" spans="1:26" ht="15" customHeight="1" x14ac:dyDescent="0.25">
      <c r="C37" s="123"/>
      <c r="F37" s="121" t="s">
        <v>33</v>
      </c>
      <c r="G37" s="270"/>
      <c r="H37" s="262"/>
      <c r="I37" s="262"/>
      <c r="J37" s="262"/>
      <c r="M37" s="147" t="s">
        <v>41</v>
      </c>
      <c r="N37" s="262"/>
      <c r="O37" s="262"/>
      <c r="P37" s="262"/>
      <c r="Q37" s="262"/>
      <c r="R37" s="262"/>
      <c r="S37" s="262"/>
      <c r="T37" s="262"/>
      <c r="U37" s="262"/>
      <c r="V37" s="262"/>
      <c r="W37" s="262"/>
      <c r="X37" s="262"/>
      <c r="Y37" s="144"/>
    </row>
    <row r="38" spans="1:26" ht="15" customHeight="1" x14ac:dyDescent="0.25">
      <c r="C38" s="123"/>
      <c r="F38" s="121" t="s">
        <v>33</v>
      </c>
      <c r="G38" s="270"/>
      <c r="H38" s="262"/>
      <c r="I38" s="262"/>
      <c r="J38" s="262"/>
      <c r="M38" s="147" t="s">
        <v>41</v>
      </c>
      <c r="N38" s="262"/>
      <c r="O38" s="262"/>
      <c r="P38" s="262"/>
      <c r="Q38" s="262"/>
      <c r="R38" s="262"/>
      <c r="S38" s="262"/>
      <c r="T38" s="262"/>
      <c r="U38" s="262"/>
      <c r="V38" s="262"/>
      <c r="W38" s="262"/>
      <c r="X38" s="262"/>
      <c r="Y38" s="144"/>
    </row>
    <row r="39" spans="1:26" ht="51" customHeight="1" x14ac:dyDescent="0.25">
      <c r="A39" s="290" t="s">
        <v>42</v>
      </c>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2"/>
    </row>
    <row r="40" spans="1:26" ht="79.150000000000006" customHeight="1" x14ac:dyDescent="0.25">
      <c r="A40" s="290" t="s">
        <v>43</v>
      </c>
      <c r="B40" s="291"/>
      <c r="C40" s="291"/>
      <c r="D40" s="291"/>
      <c r="E40" s="291"/>
      <c r="F40" s="291"/>
      <c r="G40" s="291"/>
      <c r="H40" s="291"/>
      <c r="I40" s="291"/>
      <c r="J40" s="291"/>
      <c r="K40" s="291"/>
      <c r="L40" s="291"/>
      <c r="M40" s="291"/>
      <c r="N40" s="291"/>
      <c r="O40" s="291"/>
      <c r="P40" s="291"/>
      <c r="Q40" s="291"/>
      <c r="R40" s="291"/>
      <c r="S40" s="291"/>
      <c r="T40" s="291"/>
      <c r="U40" s="291"/>
      <c r="V40" s="291"/>
      <c r="W40" s="291"/>
      <c r="X40" s="291"/>
      <c r="Y40" s="291"/>
      <c r="Z40" s="292"/>
    </row>
    <row r="41" spans="1:26" ht="25.9" customHeight="1" x14ac:dyDescent="0.25">
      <c r="A41" s="248"/>
      <c r="C41" s="120"/>
      <c r="E41" s="121" t="s">
        <v>44</v>
      </c>
      <c r="Q41" s="143"/>
      <c r="R41" s="143"/>
      <c r="S41" s="143"/>
      <c r="T41" s="143"/>
      <c r="U41" s="151"/>
      <c r="V41" s="151"/>
      <c r="W41" s="151"/>
      <c r="X41" s="151"/>
      <c r="Y41" s="151"/>
    </row>
    <row r="42" spans="1:26" ht="15" customHeight="1" x14ac:dyDescent="0.25">
      <c r="A42" s="248"/>
      <c r="C42" s="123"/>
      <c r="F42" s="121" t="s">
        <v>33</v>
      </c>
      <c r="G42" s="271"/>
      <c r="H42" s="271"/>
      <c r="I42" s="258"/>
      <c r="J42" s="258"/>
      <c r="M42" s="147" t="s">
        <v>41</v>
      </c>
      <c r="N42" s="258"/>
      <c r="O42" s="258"/>
      <c r="P42" s="258"/>
      <c r="Q42" s="258"/>
      <c r="R42" s="258"/>
      <c r="S42" s="258"/>
      <c r="T42" s="258"/>
      <c r="U42" s="258"/>
      <c r="V42" s="258"/>
      <c r="W42" s="258"/>
      <c r="X42" s="258"/>
      <c r="Y42" s="144"/>
    </row>
    <row r="43" spans="1:26" ht="15" customHeight="1" x14ac:dyDescent="0.25">
      <c r="A43" s="248"/>
      <c r="C43" s="123"/>
      <c r="F43" s="121" t="s">
        <v>33</v>
      </c>
      <c r="G43" s="270"/>
      <c r="H43" s="270"/>
      <c r="I43" s="262"/>
      <c r="J43" s="262"/>
      <c r="M43" s="147" t="s">
        <v>41</v>
      </c>
      <c r="N43" s="262"/>
      <c r="O43" s="262"/>
      <c r="P43" s="262"/>
      <c r="Q43" s="262"/>
      <c r="R43" s="262"/>
      <c r="S43" s="262"/>
      <c r="T43" s="262"/>
      <c r="U43" s="262"/>
      <c r="V43" s="262"/>
      <c r="W43" s="262"/>
      <c r="X43" s="262"/>
      <c r="Y43" s="144"/>
    </row>
    <row r="44" spans="1:26" ht="15" customHeight="1" x14ac:dyDescent="0.25">
      <c r="A44" s="248"/>
      <c r="C44" s="123"/>
      <c r="F44" s="121" t="s">
        <v>33</v>
      </c>
      <c r="G44" s="270"/>
      <c r="H44" s="270"/>
      <c r="I44" s="262"/>
      <c r="J44" s="262"/>
      <c r="M44" s="147" t="s">
        <v>41</v>
      </c>
      <c r="N44" s="262"/>
      <c r="O44" s="262"/>
      <c r="P44" s="262"/>
      <c r="Q44" s="262"/>
      <c r="R44" s="262"/>
      <c r="S44" s="262"/>
      <c r="T44" s="262"/>
      <c r="U44" s="262"/>
      <c r="V44" s="262"/>
      <c r="W44" s="262"/>
      <c r="X44" s="262"/>
      <c r="Y44" s="144"/>
    </row>
    <row r="45" spans="1:26" ht="15" customHeight="1" x14ac:dyDescent="0.25">
      <c r="A45" s="248"/>
      <c r="C45" s="123"/>
      <c r="F45" s="121" t="s">
        <v>33</v>
      </c>
      <c r="G45" s="270"/>
      <c r="H45" s="270"/>
      <c r="I45" s="262"/>
      <c r="J45" s="262"/>
      <c r="M45" s="147" t="s">
        <v>41</v>
      </c>
      <c r="N45" s="262"/>
      <c r="O45" s="262"/>
      <c r="P45" s="262"/>
      <c r="Q45" s="262"/>
      <c r="R45" s="262"/>
      <c r="S45" s="262"/>
      <c r="T45" s="262"/>
      <c r="U45" s="262"/>
      <c r="V45" s="262"/>
      <c r="W45" s="262"/>
      <c r="X45" s="262"/>
      <c r="Y45" s="144"/>
    </row>
    <row r="46" spans="1:26" ht="15" customHeight="1" x14ac:dyDescent="0.25">
      <c r="A46" s="248"/>
      <c r="C46" s="123"/>
      <c r="F46" s="121" t="s">
        <v>33</v>
      </c>
      <c r="G46" s="270"/>
      <c r="H46" s="270"/>
      <c r="I46" s="262"/>
      <c r="J46" s="262"/>
      <c r="M46" s="147" t="s">
        <v>41</v>
      </c>
      <c r="N46" s="262"/>
      <c r="O46" s="262"/>
      <c r="P46" s="262"/>
      <c r="Q46" s="262"/>
      <c r="R46" s="262"/>
      <c r="S46" s="262"/>
      <c r="T46" s="262"/>
      <c r="U46" s="262"/>
      <c r="V46" s="262"/>
      <c r="W46" s="262"/>
      <c r="X46" s="262"/>
      <c r="Y46" s="144"/>
    </row>
    <row r="47" spans="1:26" ht="15" customHeight="1" x14ac:dyDescent="0.25">
      <c r="A47" s="248"/>
      <c r="C47" s="123"/>
      <c r="F47" s="121" t="s">
        <v>33</v>
      </c>
      <c r="G47" s="270"/>
      <c r="H47" s="270"/>
      <c r="I47" s="262"/>
      <c r="J47" s="262"/>
      <c r="M47" s="147" t="s">
        <v>41</v>
      </c>
      <c r="N47" s="262"/>
      <c r="O47" s="262"/>
      <c r="P47" s="262"/>
      <c r="Q47" s="262"/>
      <c r="R47" s="262"/>
      <c r="S47" s="262"/>
      <c r="T47" s="262"/>
      <c r="U47" s="262"/>
      <c r="V47" s="262"/>
      <c r="W47" s="262"/>
      <c r="X47" s="262"/>
      <c r="Y47" s="144"/>
    </row>
    <row r="48" spans="1:26" ht="15" customHeight="1" x14ac:dyDescent="0.25">
      <c r="A48" s="248"/>
      <c r="C48" s="123"/>
      <c r="F48" s="121" t="s">
        <v>33</v>
      </c>
      <c r="G48" s="270"/>
      <c r="H48" s="270"/>
      <c r="I48" s="262"/>
      <c r="J48" s="262"/>
      <c r="M48" s="147" t="s">
        <v>41</v>
      </c>
      <c r="N48" s="262"/>
      <c r="O48" s="262"/>
      <c r="P48" s="262"/>
      <c r="Q48" s="262"/>
      <c r="R48" s="262"/>
      <c r="S48" s="262"/>
      <c r="T48" s="262"/>
      <c r="U48" s="262"/>
      <c r="V48" s="262"/>
      <c r="W48" s="262"/>
      <c r="X48" s="262"/>
      <c r="Y48" s="144"/>
    </row>
    <row r="49" spans="1:26" x14ac:dyDescent="0.25">
      <c r="A49" s="248"/>
      <c r="C49" s="123"/>
      <c r="G49" s="150"/>
      <c r="H49" s="150"/>
      <c r="I49" s="144"/>
      <c r="J49" s="144"/>
      <c r="M49" s="147"/>
      <c r="N49" s="144"/>
      <c r="O49" s="144"/>
      <c r="P49" s="144"/>
      <c r="Q49" s="144"/>
      <c r="R49" s="144"/>
      <c r="S49" s="144"/>
      <c r="T49" s="144"/>
      <c r="U49" s="144"/>
      <c r="V49" s="144"/>
      <c r="W49" s="144"/>
      <c r="X49" s="144"/>
      <c r="Y49" s="144"/>
    </row>
    <row r="50" spans="1:26" x14ac:dyDescent="0.25">
      <c r="A50" s="248"/>
      <c r="C50" s="120"/>
      <c r="E50" s="121" t="s">
        <v>382</v>
      </c>
      <c r="M50" s="279"/>
      <c r="N50" s="279"/>
      <c r="O50" s="279"/>
      <c r="P50" s="279"/>
      <c r="Q50" s="279"/>
      <c r="R50" s="279"/>
      <c r="S50" s="279"/>
      <c r="T50" s="279"/>
      <c r="U50" s="143" t="s">
        <v>33</v>
      </c>
      <c r="V50" s="271" t="str">
        <f>IF(M50="same as previous",V22," ")</f>
        <v xml:space="preserve"> </v>
      </c>
      <c r="W50" s="271"/>
      <c r="X50" s="258"/>
      <c r="Y50" s="144"/>
    </row>
    <row r="51" spans="1:26" ht="12.6" customHeight="1" x14ac:dyDescent="0.25">
      <c r="A51" s="248"/>
      <c r="C51" s="122"/>
      <c r="E51" s="277" t="s">
        <v>34</v>
      </c>
      <c r="F51" s="278"/>
      <c r="G51" s="278"/>
      <c r="H51" s="278"/>
      <c r="I51" s="278"/>
      <c r="J51" s="278"/>
      <c r="K51" s="278"/>
      <c r="L51" s="278"/>
      <c r="M51" s="278"/>
      <c r="N51" s="278"/>
      <c r="O51" s="278"/>
      <c r="P51" s="278"/>
      <c r="Q51" s="278"/>
      <c r="R51" s="278"/>
      <c r="S51" s="278"/>
      <c r="T51" s="278"/>
      <c r="U51" s="278"/>
      <c r="V51" s="278"/>
      <c r="W51" s="278"/>
      <c r="X51" s="278"/>
    </row>
    <row r="52" spans="1:26" x14ac:dyDescent="0.25">
      <c r="A52" s="248"/>
      <c r="C52" s="123"/>
      <c r="E52" s="146"/>
      <c r="F52" s="125"/>
      <c r="G52" s="125"/>
      <c r="H52" s="125"/>
      <c r="I52" s="125"/>
      <c r="J52" s="125"/>
      <c r="K52" s="125"/>
      <c r="L52" s="125"/>
      <c r="M52" s="125"/>
      <c r="N52" s="125"/>
      <c r="O52" s="125"/>
      <c r="P52" s="125"/>
      <c r="Q52" s="125"/>
      <c r="R52" s="125"/>
      <c r="S52" s="125"/>
      <c r="T52" s="147" t="s">
        <v>35</v>
      </c>
      <c r="U52" s="258" t="str">
        <f>IF(M50="Same as Previous",U24," ")</f>
        <v xml:space="preserve"> </v>
      </c>
      <c r="V52" s="258"/>
      <c r="W52" s="258"/>
      <c r="X52" s="258"/>
      <c r="Y52" s="148"/>
      <c r="Z52" s="140"/>
    </row>
    <row r="53" spans="1:26" ht="19.899999999999999" customHeight="1" x14ac:dyDescent="0.25">
      <c r="A53" s="248"/>
      <c r="C53" s="120"/>
      <c r="E53" s="121" t="s">
        <v>45</v>
      </c>
      <c r="Y53" s="144"/>
      <c r="Z53" s="140"/>
    </row>
    <row r="54" spans="1:26" ht="15" customHeight="1" x14ac:dyDescent="0.25">
      <c r="A54" s="248"/>
      <c r="C54" s="122"/>
      <c r="F54" s="143" t="s">
        <v>46</v>
      </c>
      <c r="G54" s="143"/>
      <c r="H54" s="143"/>
      <c r="I54" s="274"/>
      <c r="J54" s="274"/>
      <c r="K54" s="274"/>
      <c r="L54" s="274"/>
      <c r="M54" s="274"/>
      <c r="N54" s="274"/>
      <c r="O54" s="274"/>
      <c r="P54" s="274"/>
      <c r="Q54" s="274"/>
      <c r="R54" s="274"/>
      <c r="S54" s="274"/>
      <c r="T54" s="274"/>
      <c r="U54" s="274"/>
      <c r="V54" s="274"/>
      <c r="W54" s="274"/>
      <c r="X54" s="274"/>
      <c r="Y54" s="144"/>
      <c r="Z54" s="140"/>
    </row>
    <row r="55" spans="1:26" ht="15" customHeight="1" x14ac:dyDescent="0.25">
      <c r="A55" s="248"/>
      <c r="C55" s="123"/>
      <c r="F55" s="121" t="s">
        <v>33</v>
      </c>
      <c r="G55" s="271"/>
      <c r="H55" s="271"/>
      <c r="I55" s="258"/>
      <c r="J55" s="258"/>
      <c r="M55" s="147" t="s">
        <v>41</v>
      </c>
      <c r="N55" s="258"/>
      <c r="O55" s="258"/>
      <c r="P55" s="258"/>
      <c r="Q55" s="258"/>
      <c r="R55" s="258"/>
      <c r="S55" s="258"/>
      <c r="T55" s="258"/>
      <c r="U55" s="258"/>
      <c r="V55" s="258"/>
      <c r="W55" s="258"/>
      <c r="X55" s="258"/>
      <c r="Y55" s="144"/>
      <c r="Z55" s="140"/>
    </row>
    <row r="56" spans="1:26" ht="15" customHeight="1" x14ac:dyDescent="0.25">
      <c r="A56" s="248"/>
      <c r="C56" s="123"/>
      <c r="F56" s="121" t="s">
        <v>33</v>
      </c>
      <c r="G56" s="271"/>
      <c r="H56" s="271"/>
      <c r="I56" s="258"/>
      <c r="J56" s="258"/>
      <c r="M56" s="147" t="s">
        <v>41</v>
      </c>
      <c r="N56" s="262"/>
      <c r="O56" s="262"/>
      <c r="P56" s="262"/>
      <c r="Q56" s="262"/>
      <c r="R56" s="262"/>
      <c r="S56" s="262"/>
      <c r="T56" s="262"/>
      <c r="U56" s="262"/>
      <c r="V56" s="262"/>
      <c r="W56" s="262"/>
      <c r="X56" s="262"/>
      <c r="Y56" s="144"/>
      <c r="Z56" s="140"/>
    </row>
    <row r="57" spans="1:26" ht="15" customHeight="1" x14ac:dyDescent="0.25">
      <c r="A57" s="248"/>
      <c r="C57" s="123"/>
      <c r="F57" s="121" t="s">
        <v>33</v>
      </c>
      <c r="G57" s="271"/>
      <c r="H57" s="271"/>
      <c r="I57" s="258"/>
      <c r="J57" s="258"/>
      <c r="M57" s="147" t="s">
        <v>41</v>
      </c>
      <c r="N57" s="262"/>
      <c r="O57" s="262"/>
      <c r="P57" s="262"/>
      <c r="Q57" s="262"/>
      <c r="R57" s="262"/>
      <c r="S57" s="262"/>
      <c r="T57" s="262"/>
      <c r="U57" s="262"/>
      <c r="V57" s="262"/>
      <c r="W57" s="262"/>
      <c r="X57" s="262"/>
      <c r="Y57" s="144"/>
      <c r="Z57" s="140"/>
    </row>
    <row r="58" spans="1:26" ht="15" customHeight="1" x14ac:dyDescent="0.25">
      <c r="A58" s="248"/>
      <c r="C58" s="123"/>
      <c r="F58" s="121" t="s">
        <v>33</v>
      </c>
      <c r="G58" s="271"/>
      <c r="H58" s="271"/>
      <c r="I58" s="258"/>
      <c r="J58" s="258"/>
      <c r="M58" s="147" t="s">
        <v>41</v>
      </c>
      <c r="N58" s="262"/>
      <c r="O58" s="262"/>
      <c r="P58" s="262"/>
      <c r="Q58" s="262"/>
      <c r="R58" s="262"/>
      <c r="S58" s="262"/>
      <c r="T58" s="262"/>
      <c r="U58" s="262"/>
      <c r="V58" s="262"/>
      <c r="W58" s="262"/>
      <c r="X58" s="262"/>
      <c r="Y58" s="144"/>
    </row>
    <row r="59" spans="1:26" ht="15" customHeight="1" x14ac:dyDescent="0.25">
      <c r="A59" s="248"/>
      <c r="C59" s="123"/>
      <c r="F59" s="121" t="s">
        <v>33</v>
      </c>
      <c r="G59" s="271"/>
      <c r="H59" s="271"/>
      <c r="I59" s="258"/>
      <c r="J59" s="258"/>
      <c r="M59" s="147" t="s">
        <v>41</v>
      </c>
      <c r="N59" s="262"/>
      <c r="O59" s="262"/>
      <c r="P59" s="262"/>
      <c r="Q59" s="262"/>
      <c r="R59" s="262"/>
      <c r="S59" s="262"/>
      <c r="T59" s="262"/>
      <c r="U59" s="262"/>
      <c r="V59" s="262"/>
      <c r="W59" s="262"/>
      <c r="X59" s="262"/>
    </row>
    <row r="60" spans="1:26" ht="15" customHeight="1" x14ac:dyDescent="0.25">
      <c r="A60" s="248"/>
      <c r="C60" s="123"/>
      <c r="F60" s="121" t="s">
        <v>33</v>
      </c>
      <c r="G60" s="271"/>
      <c r="H60" s="271"/>
      <c r="I60" s="258"/>
      <c r="J60" s="258"/>
      <c r="M60" s="147" t="s">
        <v>41</v>
      </c>
      <c r="N60" s="262"/>
      <c r="O60" s="262"/>
      <c r="P60" s="262"/>
      <c r="Q60" s="262"/>
      <c r="R60" s="262"/>
      <c r="S60" s="262"/>
      <c r="T60" s="262"/>
      <c r="U60" s="262"/>
      <c r="V60" s="262"/>
      <c r="W60" s="262"/>
      <c r="X60" s="262"/>
    </row>
    <row r="61" spans="1:26" ht="15" customHeight="1" x14ac:dyDescent="0.25">
      <c r="A61" s="248"/>
      <c r="C61" s="123"/>
      <c r="F61" s="121" t="s">
        <v>33</v>
      </c>
      <c r="G61" s="271"/>
      <c r="H61" s="271"/>
      <c r="I61" s="258"/>
      <c r="J61" s="258"/>
      <c r="M61" s="147" t="s">
        <v>41</v>
      </c>
      <c r="N61" s="262"/>
      <c r="O61" s="262"/>
      <c r="P61" s="262"/>
      <c r="Q61" s="262"/>
      <c r="R61" s="262"/>
      <c r="S61" s="262"/>
      <c r="T61" s="262"/>
      <c r="U61" s="262"/>
      <c r="V61" s="262"/>
      <c r="W61" s="262"/>
      <c r="X61" s="262"/>
      <c r="Y61" s="153"/>
    </row>
    <row r="62" spans="1:26" ht="19.899999999999999" customHeight="1" x14ac:dyDescent="0.25">
      <c r="A62" s="248"/>
      <c r="C62" s="120"/>
      <c r="E62" s="121" t="s">
        <v>47</v>
      </c>
      <c r="Y62" s="144"/>
      <c r="Z62" s="140"/>
    </row>
    <row r="63" spans="1:26" ht="15" customHeight="1" x14ac:dyDescent="0.25">
      <c r="A63" s="248"/>
      <c r="C63" s="122"/>
      <c r="F63" s="143" t="s">
        <v>46</v>
      </c>
      <c r="G63" s="143"/>
      <c r="H63" s="143"/>
      <c r="I63" s="274"/>
      <c r="J63" s="274"/>
      <c r="K63" s="274"/>
      <c r="L63" s="274"/>
      <c r="M63" s="274"/>
      <c r="N63" s="274"/>
      <c r="O63" s="274"/>
      <c r="P63" s="274"/>
      <c r="Q63" s="274"/>
      <c r="R63" s="274"/>
      <c r="S63" s="274"/>
      <c r="T63" s="274"/>
      <c r="U63" s="152"/>
      <c r="Y63" s="144"/>
      <c r="Z63" s="140"/>
    </row>
    <row r="64" spans="1:26" ht="15" customHeight="1" x14ac:dyDescent="0.25">
      <c r="A64" s="248"/>
      <c r="C64" s="123"/>
      <c r="F64" s="121" t="s">
        <v>33</v>
      </c>
      <c r="G64" s="271"/>
      <c r="H64" s="271"/>
      <c r="I64" s="258"/>
      <c r="J64" s="258"/>
      <c r="M64" s="147" t="s">
        <v>41</v>
      </c>
      <c r="N64" s="258"/>
      <c r="O64" s="258"/>
      <c r="P64" s="258"/>
      <c r="Q64" s="258"/>
      <c r="R64" s="258"/>
      <c r="S64" s="258"/>
      <c r="T64" s="258"/>
      <c r="U64" s="258"/>
      <c r="V64" s="258"/>
      <c r="W64" s="258"/>
      <c r="X64" s="258"/>
      <c r="Y64" s="144"/>
      <c r="Z64" s="140"/>
    </row>
    <row r="65" spans="1:26" ht="15" customHeight="1" x14ac:dyDescent="0.25">
      <c r="A65" s="248"/>
      <c r="C65" s="123"/>
      <c r="F65" s="121" t="s">
        <v>33</v>
      </c>
      <c r="G65" s="271"/>
      <c r="H65" s="271"/>
      <c r="I65" s="258"/>
      <c r="J65" s="258"/>
      <c r="M65" s="147" t="s">
        <v>41</v>
      </c>
      <c r="N65" s="262"/>
      <c r="O65" s="262"/>
      <c r="P65" s="262"/>
      <c r="Q65" s="262"/>
      <c r="R65" s="262"/>
      <c r="S65" s="262"/>
      <c r="T65" s="262"/>
      <c r="U65" s="262"/>
      <c r="V65" s="262"/>
      <c r="W65" s="262"/>
      <c r="X65" s="262"/>
      <c r="Y65" s="144"/>
      <c r="Z65" s="140"/>
    </row>
    <row r="66" spans="1:26" ht="15" customHeight="1" x14ac:dyDescent="0.25">
      <c r="A66" s="248"/>
      <c r="C66" s="123"/>
      <c r="F66" s="121" t="s">
        <v>33</v>
      </c>
      <c r="G66" s="271"/>
      <c r="H66" s="271"/>
      <c r="I66" s="258"/>
      <c r="J66" s="258"/>
      <c r="M66" s="147" t="s">
        <v>41</v>
      </c>
      <c r="N66" s="262"/>
      <c r="O66" s="262"/>
      <c r="P66" s="262"/>
      <c r="Q66" s="262"/>
      <c r="R66" s="262"/>
      <c r="S66" s="262"/>
      <c r="T66" s="262"/>
      <c r="U66" s="262"/>
      <c r="V66" s="262"/>
      <c r="W66" s="262"/>
      <c r="X66" s="262"/>
    </row>
    <row r="67" spans="1:26" ht="15" customHeight="1" x14ac:dyDescent="0.25">
      <c r="A67" s="248"/>
      <c r="C67" s="123"/>
      <c r="F67" s="121" t="s">
        <v>33</v>
      </c>
      <c r="G67" s="271"/>
      <c r="H67" s="271"/>
      <c r="I67" s="258"/>
      <c r="J67" s="258"/>
      <c r="M67" s="147" t="s">
        <v>41</v>
      </c>
      <c r="N67" s="262"/>
      <c r="O67" s="262"/>
      <c r="P67" s="262"/>
      <c r="Q67" s="262"/>
      <c r="R67" s="262"/>
      <c r="S67" s="262"/>
      <c r="T67" s="262"/>
      <c r="U67" s="262"/>
      <c r="V67" s="262"/>
      <c r="W67" s="262"/>
      <c r="X67" s="262"/>
      <c r="Y67" s="153"/>
    </row>
    <row r="68" spans="1:26" ht="15" customHeight="1" x14ac:dyDescent="0.25">
      <c r="A68" s="248"/>
      <c r="C68" s="123"/>
      <c r="F68" s="121" t="s">
        <v>33</v>
      </c>
      <c r="G68" s="271"/>
      <c r="H68" s="271"/>
      <c r="I68" s="258"/>
      <c r="J68" s="258"/>
      <c r="M68" s="147" t="s">
        <v>41</v>
      </c>
      <c r="N68" s="262"/>
      <c r="O68" s="262"/>
      <c r="P68" s="262"/>
      <c r="Q68" s="262"/>
      <c r="R68" s="262"/>
      <c r="S68" s="262"/>
      <c r="T68" s="262"/>
      <c r="U68" s="262"/>
      <c r="V68" s="262"/>
      <c r="W68" s="262"/>
      <c r="X68" s="262"/>
      <c r="Y68" s="144"/>
    </row>
    <row r="69" spans="1:26" ht="19.899999999999999" customHeight="1" x14ac:dyDescent="0.25">
      <c r="A69" s="248"/>
      <c r="C69" s="120"/>
      <c r="E69" s="121" t="s">
        <v>379</v>
      </c>
      <c r="Y69" s="144"/>
    </row>
    <row r="70" spans="1:26" ht="15" customHeight="1" x14ac:dyDescent="0.25">
      <c r="A70" s="248"/>
      <c r="C70" s="123"/>
      <c r="F70" s="143" t="s">
        <v>46</v>
      </c>
      <c r="G70" s="143"/>
      <c r="H70" s="143"/>
      <c r="I70" s="274"/>
      <c r="J70" s="274"/>
      <c r="K70" s="274"/>
      <c r="L70" s="274"/>
      <c r="M70" s="274"/>
      <c r="N70" s="274"/>
      <c r="O70" s="274"/>
      <c r="P70" s="274"/>
      <c r="Q70" s="274"/>
      <c r="R70" s="274"/>
      <c r="S70" s="274"/>
      <c r="T70" s="274"/>
      <c r="U70" s="152"/>
      <c r="V70" s="152"/>
      <c r="W70" s="152"/>
      <c r="X70" s="153"/>
      <c r="Y70" s="153"/>
    </row>
    <row r="71" spans="1:26" ht="15" customHeight="1" x14ac:dyDescent="0.25">
      <c r="A71" s="248"/>
      <c r="C71" s="123"/>
      <c r="F71" s="121" t="s">
        <v>33</v>
      </c>
      <c r="G71" s="271"/>
      <c r="H71" s="271"/>
      <c r="I71" s="258"/>
      <c r="J71" s="258"/>
      <c r="M71" s="147" t="s">
        <v>41</v>
      </c>
      <c r="N71" s="271"/>
      <c r="O71" s="258"/>
      <c r="P71" s="258"/>
      <c r="Q71" s="258"/>
      <c r="R71" s="258"/>
      <c r="S71" s="258"/>
      <c r="T71" s="258"/>
      <c r="U71" s="258"/>
      <c r="V71" s="258"/>
      <c r="W71" s="258"/>
      <c r="X71" s="258"/>
      <c r="Y71" s="144"/>
    </row>
    <row r="72" spans="1:26" ht="15" customHeight="1" x14ac:dyDescent="0.25">
      <c r="A72" s="248"/>
      <c r="C72" s="123"/>
      <c r="F72" s="121" t="s">
        <v>33</v>
      </c>
      <c r="G72" s="271"/>
      <c r="H72" s="271"/>
      <c r="I72" s="258"/>
      <c r="J72" s="258"/>
      <c r="M72" s="147" t="s">
        <v>41</v>
      </c>
      <c r="N72" s="262"/>
      <c r="O72" s="262"/>
      <c r="P72" s="262"/>
      <c r="Q72" s="262"/>
      <c r="R72" s="262"/>
      <c r="S72" s="262"/>
      <c r="T72" s="262"/>
      <c r="U72" s="262"/>
      <c r="V72" s="262"/>
      <c r="W72" s="262"/>
      <c r="X72" s="262"/>
      <c r="Y72" s="144"/>
    </row>
    <row r="73" spans="1:26" ht="15" customHeight="1" x14ac:dyDescent="0.25">
      <c r="A73" s="248"/>
      <c r="C73" s="123"/>
      <c r="F73" s="143" t="s">
        <v>46</v>
      </c>
      <c r="G73" s="143"/>
      <c r="H73" s="143"/>
      <c r="I73" s="274"/>
      <c r="J73" s="274"/>
      <c r="K73" s="274"/>
      <c r="L73" s="274"/>
      <c r="M73" s="274"/>
      <c r="N73" s="274"/>
      <c r="O73" s="274"/>
      <c r="P73" s="274"/>
      <c r="Q73" s="274"/>
      <c r="R73" s="274"/>
      <c r="S73" s="274"/>
      <c r="T73" s="274"/>
      <c r="U73" s="152"/>
      <c r="V73" s="154"/>
      <c r="W73" s="154"/>
      <c r="X73" s="155"/>
      <c r="Y73" s="153"/>
    </row>
    <row r="74" spans="1:26" ht="15" customHeight="1" x14ac:dyDescent="0.25">
      <c r="A74" s="248"/>
      <c r="C74" s="123"/>
      <c r="F74" s="121" t="s">
        <v>33</v>
      </c>
      <c r="G74" s="271"/>
      <c r="H74" s="271"/>
      <c r="I74" s="271"/>
      <c r="J74" s="271"/>
      <c r="M74" s="147" t="s">
        <v>41</v>
      </c>
      <c r="N74" s="258"/>
      <c r="O74" s="258"/>
      <c r="P74" s="258"/>
      <c r="Q74" s="258"/>
      <c r="R74" s="258"/>
      <c r="S74" s="258"/>
      <c r="T74" s="258"/>
      <c r="U74" s="258"/>
      <c r="V74" s="258"/>
      <c r="W74" s="258"/>
      <c r="X74" s="258"/>
      <c r="Y74" s="151"/>
    </row>
    <row r="75" spans="1:26" ht="15" customHeight="1" x14ac:dyDescent="0.25">
      <c r="A75" s="248"/>
      <c r="C75" s="123"/>
      <c r="F75" s="121" t="s">
        <v>33</v>
      </c>
      <c r="G75" s="271"/>
      <c r="H75" s="271"/>
      <c r="I75" s="271"/>
      <c r="J75" s="271"/>
      <c r="M75" s="147" t="s">
        <v>41</v>
      </c>
      <c r="N75" s="262"/>
      <c r="O75" s="262"/>
      <c r="P75" s="262"/>
      <c r="Q75" s="262"/>
      <c r="R75" s="262"/>
      <c r="S75" s="262"/>
      <c r="T75" s="262"/>
      <c r="U75" s="262"/>
      <c r="V75" s="262"/>
      <c r="W75" s="262"/>
      <c r="X75" s="262"/>
      <c r="Y75" s="144"/>
    </row>
    <row r="76" spans="1:26" ht="15" customHeight="1" x14ac:dyDescent="0.25">
      <c r="A76" s="248"/>
      <c r="C76" s="123"/>
      <c r="F76" s="143" t="s">
        <v>46</v>
      </c>
      <c r="G76" s="143"/>
      <c r="H76" s="143"/>
      <c r="I76" s="274"/>
      <c r="J76" s="274"/>
      <c r="K76" s="274"/>
      <c r="L76" s="274"/>
      <c r="M76" s="274"/>
      <c r="N76" s="274"/>
      <c r="O76" s="274"/>
      <c r="P76" s="274"/>
      <c r="Q76" s="274"/>
      <c r="R76" s="274"/>
      <c r="S76" s="274"/>
      <c r="T76" s="274"/>
      <c r="U76" s="152"/>
      <c r="V76" s="154"/>
      <c r="W76" s="154"/>
      <c r="X76" s="155"/>
    </row>
    <row r="77" spans="1:26" ht="15" customHeight="1" x14ac:dyDescent="0.25">
      <c r="C77" s="123"/>
      <c r="F77" s="121" t="s">
        <v>33</v>
      </c>
      <c r="G77" s="271"/>
      <c r="H77" s="271"/>
      <c r="I77" s="271"/>
      <c r="J77" s="271"/>
      <c r="M77" s="147" t="s">
        <v>41</v>
      </c>
      <c r="N77" s="258"/>
      <c r="O77" s="258"/>
      <c r="P77" s="258"/>
      <c r="Q77" s="258"/>
      <c r="R77" s="258"/>
      <c r="S77" s="258"/>
      <c r="T77" s="258"/>
      <c r="U77" s="258"/>
      <c r="V77" s="258"/>
      <c r="W77" s="258"/>
      <c r="X77" s="258"/>
      <c r="Y77" s="153"/>
    </row>
    <row r="78" spans="1:26" ht="15" customHeight="1" x14ac:dyDescent="0.25">
      <c r="C78" s="123"/>
      <c r="F78" s="121" t="s">
        <v>33</v>
      </c>
      <c r="G78" s="270"/>
      <c r="H78" s="270"/>
      <c r="I78" s="270"/>
      <c r="J78" s="270"/>
      <c r="M78" s="147" t="s">
        <v>41</v>
      </c>
      <c r="N78" s="262"/>
      <c r="O78" s="262"/>
      <c r="P78" s="262"/>
      <c r="Q78" s="262"/>
      <c r="R78" s="262"/>
      <c r="S78" s="262"/>
      <c r="T78" s="262"/>
      <c r="U78" s="262"/>
      <c r="V78" s="262"/>
      <c r="W78" s="262"/>
      <c r="X78" s="262"/>
      <c r="Y78" s="144"/>
    </row>
    <row r="79" spans="1:26" ht="19.899999999999999" customHeight="1" x14ac:dyDescent="0.25">
      <c r="C79" s="120"/>
      <c r="E79" s="121" t="s">
        <v>48</v>
      </c>
      <c r="F79" s="143"/>
      <c r="G79" s="143"/>
      <c r="H79" s="143"/>
      <c r="U79" s="152"/>
      <c r="V79" s="152"/>
      <c r="W79" s="152"/>
      <c r="Y79" s="144"/>
    </row>
    <row r="80" spans="1:26" ht="15" customHeight="1" x14ac:dyDescent="0.25">
      <c r="C80" s="123"/>
      <c r="F80" s="143" t="s">
        <v>46</v>
      </c>
      <c r="G80" s="143"/>
      <c r="H80" s="143"/>
      <c r="I80" s="274"/>
      <c r="J80" s="274"/>
      <c r="K80" s="274"/>
      <c r="L80" s="274"/>
      <c r="M80" s="274"/>
      <c r="N80" s="274"/>
      <c r="O80" s="274"/>
      <c r="P80" s="274"/>
      <c r="Q80" s="274"/>
      <c r="R80" s="274"/>
      <c r="S80" s="274"/>
      <c r="T80" s="274"/>
      <c r="U80" s="152"/>
      <c r="V80" s="152"/>
      <c r="W80" s="152"/>
      <c r="X80" s="153"/>
      <c r="Y80" s="144"/>
    </row>
    <row r="81" spans="3:25" ht="15" customHeight="1" x14ac:dyDescent="0.25">
      <c r="C81" s="123"/>
      <c r="F81" s="121" t="s">
        <v>33</v>
      </c>
      <c r="G81" s="271"/>
      <c r="H81" s="271"/>
      <c r="I81" s="258"/>
      <c r="J81" s="258"/>
      <c r="M81" s="147" t="s">
        <v>41</v>
      </c>
      <c r="N81" s="258"/>
      <c r="O81" s="258"/>
      <c r="P81" s="258"/>
      <c r="Q81" s="258"/>
      <c r="R81" s="258"/>
      <c r="S81" s="258"/>
      <c r="T81" s="258"/>
      <c r="U81" s="258"/>
      <c r="V81" s="258"/>
      <c r="W81" s="258"/>
      <c r="X81" s="258"/>
      <c r="Y81" s="144"/>
    </row>
    <row r="82" spans="3:25" ht="15" customHeight="1" x14ac:dyDescent="0.25">
      <c r="C82" s="123"/>
      <c r="F82" s="121" t="s">
        <v>33</v>
      </c>
      <c r="G82" s="271"/>
      <c r="H82" s="271"/>
      <c r="I82" s="258"/>
      <c r="J82" s="258"/>
      <c r="M82" s="147" t="s">
        <v>41</v>
      </c>
      <c r="N82" s="262"/>
      <c r="O82" s="262"/>
      <c r="P82" s="262"/>
      <c r="Q82" s="262"/>
      <c r="R82" s="262"/>
      <c r="S82" s="262"/>
      <c r="T82" s="262"/>
      <c r="U82" s="262"/>
      <c r="V82" s="262"/>
      <c r="W82" s="262"/>
      <c r="X82" s="262"/>
      <c r="Y82" s="144"/>
    </row>
    <row r="83" spans="3:25" ht="15" customHeight="1" x14ac:dyDescent="0.25">
      <c r="C83" s="123"/>
      <c r="F83" s="121" t="s">
        <v>33</v>
      </c>
      <c r="G83" s="271"/>
      <c r="H83" s="271"/>
      <c r="I83" s="258"/>
      <c r="J83" s="258"/>
      <c r="M83" s="147" t="s">
        <v>41</v>
      </c>
      <c r="N83" s="262"/>
      <c r="O83" s="262"/>
      <c r="P83" s="262"/>
      <c r="Q83" s="262"/>
      <c r="R83" s="262"/>
      <c r="S83" s="262"/>
      <c r="T83" s="262"/>
      <c r="U83" s="262"/>
      <c r="V83" s="262"/>
      <c r="W83" s="262"/>
      <c r="X83" s="262"/>
    </row>
    <row r="84" spans="3:25" ht="15" customHeight="1" x14ac:dyDescent="0.25">
      <c r="C84" s="123"/>
      <c r="F84" s="121" t="s">
        <v>33</v>
      </c>
      <c r="G84" s="271"/>
      <c r="H84" s="271"/>
      <c r="I84" s="258"/>
      <c r="J84" s="258"/>
      <c r="M84" s="147" t="s">
        <v>41</v>
      </c>
      <c r="N84" s="262"/>
      <c r="O84" s="262"/>
      <c r="P84" s="262"/>
      <c r="Q84" s="262"/>
      <c r="R84" s="262"/>
      <c r="S84" s="262"/>
      <c r="T84" s="262"/>
      <c r="U84" s="262"/>
      <c r="V84" s="262"/>
      <c r="W84" s="262"/>
      <c r="X84" s="262"/>
      <c r="Y84" s="153"/>
    </row>
    <row r="85" spans="3:25" ht="15" customHeight="1" x14ac:dyDescent="0.25">
      <c r="C85" s="123"/>
      <c r="F85" s="121" t="s">
        <v>33</v>
      </c>
      <c r="G85" s="271"/>
      <c r="H85" s="271"/>
      <c r="I85" s="258"/>
      <c r="J85" s="258"/>
      <c r="M85" s="147" t="s">
        <v>41</v>
      </c>
      <c r="N85" s="262"/>
      <c r="O85" s="262"/>
      <c r="P85" s="262"/>
      <c r="Q85" s="262"/>
      <c r="R85" s="262"/>
      <c r="S85" s="262"/>
      <c r="T85" s="262"/>
      <c r="U85" s="262"/>
      <c r="V85" s="262"/>
      <c r="W85" s="262"/>
      <c r="X85" s="262"/>
      <c r="Y85" s="144"/>
    </row>
    <row r="86" spans="3:25" ht="19.899999999999999" customHeight="1" x14ac:dyDescent="0.25">
      <c r="C86" s="120"/>
      <c r="E86" s="121" t="s">
        <v>430</v>
      </c>
      <c r="F86" s="143"/>
      <c r="G86" s="143"/>
      <c r="H86" s="143"/>
      <c r="U86" s="152"/>
      <c r="V86" s="152"/>
      <c r="W86" s="152"/>
      <c r="Y86" s="144"/>
    </row>
    <row r="87" spans="3:25" ht="15" customHeight="1" x14ac:dyDescent="0.25">
      <c r="C87" s="122"/>
      <c r="F87" s="143" t="s">
        <v>46</v>
      </c>
      <c r="G87" s="143"/>
      <c r="H87" s="143"/>
      <c r="I87" s="274"/>
      <c r="J87" s="274"/>
      <c r="K87" s="274"/>
      <c r="L87" s="274"/>
      <c r="M87" s="274"/>
      <c r="N87" s="274"/>
      <c r="O87" s="274"/>
      <c r="P87" s="274"/>
      <c r="Q87" s="274"/>
      <c r="R87" s="274"/>
      <c r="S87" s="274"/>
      <c r="T87" s="274"/>
      <c r="U87" s="152"/>
      <c r="V87" s="152"/>
      <c r="W87" s="152"/>
      <c r="X87" s="153"/>
      <c r="Y87" s="144"/>
    </row>
    <row r="88" spans="3:25" ht="15" customHeight="1" x14ac:dyDescent="0.25">
      <c r="C88" s="123"/>
      <c r="F88" s="121" t="s">
        <v>33</v>
      </c>
      <c r="G88" s="271"/>
      <c r="H88" s="271"/>
      <c r="I88" s="271"/>
      <c r="J88" s="271"/>
      <c r="M88" s="147" t="s">
        <v>41</v>
      </c>
      <c r="N88" s="258"/>
      <c r="O88" s="258"/>
      <c r="P88" s="258"/>
      <c r="Q88" s="258"/>
      <c r="R88" s="258"/>
      <c r="S88" s="258"/>
      <c r="T88" s="258"/>
      <c r="U88" s="258"/>
      <c r="V88" s="258"/>
      <c r="W88" s="258"/>
      <c r="X88" s="258"/>
      <c r="Y88" s="144"/>
    </row>
    <row r="89" spans="3:25" ht="15" customHeight="1" x14ac:dyDescent="0.25">
      <c r="C89" s="123"/>
      <c r="F89" s="121" t="s">
        <v>33</v>
      </c>
      <c r="G89" s="270"/>
      <c r="H89" s="270"/>
      <c r="I89" s="270"/>
      <c r="J89" s="270"/>
      <c r="M89" s="147" t="s">
        <v>41</v>
      </c>
      <c r="N89" s="262"/>
      <c r="O89" s="262"/>
      <c r="P89" s="262"/>
      <c r="Q89" s="262"/>
      <c r="R89" s="262"/>
      <c r="S89" s="262"/>
      <c r="T89" s="262"/>
      <c r="U89" s="262"/>
      <c r="V89" s="262"/>
      <c r="W89" s="262"/>
      <c r="X89" s="262"/>
      <c r="Y89" s="144"/>
    </row>
    <row r="90" spans="3:25" ht="15" customHeight="1" x14ac:dyDescent="0.25">
      <c r="C90" s="123"/>
      <c r="F90" s="121" t="s">
        <v>33</v>
      </c>
      <c r="G90" s="270"/>
      <c r="H90" s="270"/>
      <c r="I90" s="270"/>
      <c r="J90" s="270"/>
      <c r="M90" s="147" t="s">
        <v>41</v>
      </c>
      <c r="N90" s="262"/>
      <c r="O90" s="262"/>
      <c r="P90" s="262"/>
      <c r="Q90" s="262"/>
      <c r="R90" s="262"/>
      <c r="S90" s="262"/>
      <c r="T90" s="262"/>
      <c r="U90" s="262"/>
      <c r="V90" s="262"/>
      <c r="W90" s="262"/>
      <c r="X90" s="262"/>
    </row>
    <row r="91" spans="3:25" ht="15" customHeight="1" x14ac:dyDescent="0.25">
      <c r="C91" s="123"/>
      <c r="F91" s="121" t="s">
        <v>33</v>
      </c>
      <c r="G91" s="270"/>
      <c r="H91" s="270"/>
      <c r="I91" s="270"/>
      <c r="J91" s="270"/>
      <c r="M91" s="147" t="s">
        <v>41</v>
      </c>
      <c r="N91" s="262"/>
      <c r="O91" s="262"/>
      <c r="P91" s="262"/>
      <c r="Q91" s="262"/>
      <c r="R91" s="262"/>
      <c r="S91" s="262"/>
      <c r="T91" s="262"/>
      <c r="U91" s="262"/>
      <c r="V91" s="262"/>
      <c r="W91" s="262"/>
      <c r="X91" s="262"/>
      <c r="Y91" s="153"/>
    </row>
    <row r="92" spans="3:25" ht="15" customHeight="1" x14ac:dyDescent="0.25">
      <c r="C92" s="123"/>
      <c r="F92" s="121" t="s">
        <v>33</v>
      </c>
      <c r="G92" s="270"/>
      <c r="H92" s="270"/>
      <c r="I92" s="270"/>
      <c r="J92" s="270"/>
      <c r="M92" s="147" t="s">
        <v>41</v>
      </c>
      <c r="N92" s="262"/>
      <c r="O92" s="262"/>
      <c r="P92" s="262"/>
      <c r="Q92" s="262"/>
      <c r="R92" s="262"/>
      <c r="S92" s="262"/>
      <c r="T92" s="262"/>
      <c r="U92" s="262"/>
      <c r="V92" s="262"/>
      <c r="W92" s="262"/>
      <c r="X92" s="262"/>
      <c r="Y92" s="144"/>
    </row>
    <row r="93" spans="3:25" ht="19.899999999999999" customHeight="1" x14ac:dyDescent="0.25">
      <c r="C93" s="120"/>
      <c r="E93" s="121" t="s">
        <v>431</v>
      </c>
      <c r="F93" s="143"/>
      <c r="G93" s="143"/>
      <c r="H93" s="143"/>
      <c r="U93" s="152"/>
      <c r="V93" s="152"/>
      <c r="W93" s="152"/>
      <c r="Y93" s="144"/>
    </row>
    <row r="94" spans="3:25" ht="15" customHeight="1" x14ac:dyDescent="0.25">
      <c r="C94" s="122"/>
      <c r="F94" s="143" t="s">
        <v>46</v>
      </c>
      <c r="G94" s="143"/>
      <c r="H94" s="143"/>
      <c r="I94" s="274"/>
      <c r="J94" s="274"/>
      <c r="K94" s="274"/>
      <c r="L94" s="274"/>
      <c r="M94" s="274"/>
      <c r="N94" s="274"/>
      <c r="O94" s="274"/>
      <c r="P94" s="274"/>
      <c r="Q94" s="274"/>
      <c r="R94" s="274"/>
      <c r="S94" s="274"/>
      <c r="T94" s="274"/>
      <c r="U94" s="152"/>
      <c r="V94" s="152"/>
      <c r="W94" s="152"/>
      <c r="X94" s="153"/>
      <c r="Y94" s="144"/>
    </row>
    <row r="95" spans="3:25" ht="15" customHeight="1" x14ac:dyDescent="0.25">
      <c r="C95" s="123"/>
      <c r="F95" s="121" t="s">
        <v>33</v>
      </c>
      <c r="G95" s="271"/>
      <c r="H95" s="271"/>
      <c r="I95" s="271"/>
      <c r="J95" s="271"/>
      <c r="M95" s="147" t="s">
        <v>41</v>
      </c>
      <c r="N95" s="258"/>
      <c r="O95" s="258"/>
      <c r="P95" s="258"/>
      <c r="Q95" s="258"/>
      <c r="R95" s="258"/>
      <c r="S95" s="258"/>
      <c r="T95" s="258"/>
      <c r="U95" s="258"/>
      <c r="V95" s="258"/>
      <c r="W95" s="258"/>
      <c r="X95" s="258"/>
      <c r="Y95" s="144"/>
    </row>
    <row r="96" spans="3:25" ht="15" customHeight="1" x14ac:dyDescent="0.25">
      <c r="C96" s="123"/>
      <c r="F96" s="121" t="s">
        <v>33</v>
      </c>
      <c r="G96" s="270"/>
      <c r="H96" s="270"/>
      <c r="I96" s="270"/>
      <c r="J96" s="270"/>
      <c r="M96" s="147" t="s">
        <v>41</v>
      </c>
      <c r="N96" s="262"/>
      <c r="O96" s="262"/>
      <c r="P96" s="262"/>
      <c r="Q96" s="262"/>
      <c r="R96" s="262"/>
      <c r="S96" s="262"/>
      <c r="T96" s="262"/>
      <c r="U96" s="262"/>
      <c r="V96" s="262"/>
      <c r="W96" s="262"/>
      <c r="X96" s="262"/>
      <c r="Y96" s="144"/>
    </row>
    <row r="97" spans="3:25" ht="15" customHeight="1" x14ac:dyDescent="0.25">
      <c r="C97" s="123"/>
      <c r="F97" s="121" t="s">
        <v>33</v>
      </c>
      <c r="G97" s="270"/>
      <c r="H97" s="270"/>
      <c r="I97" s="270"/>
      <c r="J97" s="270"/>
      <c r="M97" s="147" t="s">
        <v>41</v>
      </c>
      <c r="N97" s="262"/>
      <c r="O97" s="262"/>
      <c r="P97" s="262"/>
      <c r="Q97" s="262"/>
      <c r="R97" s="262"/>
      <c r="S97" s="262"/>
      <c r="T97" s="262"/>
      <c r="U97" s="262"/>
      <c r="V97" s="262"/>
      <c r="W97" s="262"/>
      <c r="X97" s="262"/>
    </row>
    <row r="98" spans="3:25" ht="15" customHeight="1" x14ac:dyDescent="0.25">
      <c r="C98" s="123"/>
      <c r="F98" s="121" t="s">
        <v>33</v>
      </c>
      <c r="G98" s="270"/>
      <c r="H98" s="270"/>
      <c r="I98" s="270"/>
      <c r="J98" s="270"/>
      <c r="M98" s="147" t="s">
        <v>41</v>
      </c>
      <c r="N98" s="262"/>
      <c r="O98" s="262"/>
      <c r="P98" s="262"/>
      <c r="Q98" s="262"/>
      <c r="R98" s="262"/>
      <c r="S98" s="262"/>
      <c r="T98" s="262"/>
      <c r="U98" s="262"/>
      <c r="V98" s="262"/>
      <c r="W98" s="262"/>
      <c r="X98" s="262"/>
      <c r="Y98" s="153"/>
    </row>
    <row r="99" spans="3:25" ht="15" customHeight="1" x14ac:dyDescent="0.25">
      <c r="C99" s="123"/>
      <c r="F99" s="121" t="s">
        <v>33</v>
      </c>
      <c r="G99" s="270"/>
      <c r="H99" s="270"/>
      <c r="I99" s="270"/>
      <c r="J99" s="270"/>
      <c r="M99" s="147" t="s">
        <v>41</v>
      </c>
      <c r="N99" s="262"/>
      <c r="O99" s="262"/>
      <c r="P99" s="262"/>
      <c r="Q99" s="262"/>
      <c r="R99" s="262"/>
      <c r="S99" s="262"/>
      <c r="T99" s="262"/>
      <c r="U99" s="262"/>
      <c r="V99" s="262"/>
      <c r="W99" s="262"/>
      <c r="X99" s="262"/>
      <c r="Y99" s="144"/>
    </row>
    <row r="100" spans="3:25" ht="19.899999999999999" customHeight="1" x14ac:dyDescent="0.25">
      <c r="C100" s="120"/>
      <c r="E100" s="121" t="s">
        <v>49</v>
      </c>
      <c r="F100" s="143"/>
      <c r="G100" s="143"/>
      <c r="H100" s="143"/>
      <c r="U100" s="152"/>
      <c r="V100" s="152"/>
      <c r="W100" s="152"/>
      <c r="Y100" s="144"/>
    </row>
    <row r="101" spans="3:25" ht="15" customHeight="1" x14ac:dyDescent="0.25">
      <c r="C101" s="122"/>
      <c r="F101" s="143" t="s">
        <v>46</v>
      </c>
      <c r="G101" s="143"/>
      <c r="H101" s="143"/>
      <c r="I101" s="274"/>
      <c r="J101" s="274"/>
      <c r="K101" s="274"/>
      <c r="L101" s="274"/>
      <c r="M101" s="274"/>
      <c r="N101" s="274"/>
      <c r="O101" s="274"/>
      <c r="P101" s="274"/>
      <c r="Q101" s="274"/>
      <c r="R101" s="274"/>
      <c r="S101" s="274"/>
      <c r="T101" s="274"/>
      <c r="U101" s="152"/>
      <c r="V101" s="152"/>
      <c r="W101" s="152"/>
      <c r="X101" s="153"/>
      <c r="Y101" s="144"/>
    </row>
    <row r="102" spans="3:25" ht="15" customHeight="1" x14ac:dyDescent="0.25">
      <c r="C102" s="123"/>
      <c r="F102" s="121" t="s">
        <v>33</v>
      </c>
      <c r="G102" s="271"/>
      <c r="H102" s="271"/>
      <c r="I102" s="271"/>
      <c r="J102" s="271"/>
      <c r="M102" s="147" t="s">
        <v>41</v>
      </c>
      <c r="N102" s="258"/>
      <c r="O102" s="258"/>
      <c r="P102" s="258"/>
      <c r="Q102" s="258"/>
      <c r="R102" s="258"/>
      <c r="S102" s="258"/>
      <c r="T102" s="258"/>
      <c r="U102" s="258"/>
      <c r="V102" s="258"/>
      <c r="W102" s="258"/>
      <c r="X102" s="258"/>
      <c r="Y102" s="144"/>
    </row>
    <row r="103" spans="3:25" ht="15" customHeight="1" x14ac:dyDescent="0.25">
      <c r="C103" s="123"/>
      <c r="F103" s="121" t="s">
        <v>33</v>
      </c>
      <c r="G103" s="270"/>
      <c r="H103" s="270"/>
      <c r="I103" s="270"/>
      <c r="J103" s="270"/>
      <c r="M103" s="147" t="s">
        <v>41</v>
      </c>
      <c r="N103" s="262"/>
      <c r="O103" s="262"/>
      <c r="P103" s="262"/>
      <c r="Q103" s="262"/>
      <c r="R103" s="262"/>
      <c r="S103" s="262"/>
      <c r="T103" s="262"/>
      <c r="U103" s="262"/>
      <c r="V103" s="262"/>
      <c r="W103" s="262"/>
      <c r="X103" s="262"/>
      <c r="Y103" s="144"/>
    </row>
    <row r="104" spans="3:25" ht="15" customHeight="1" x14ac:dyDescent="0.25">
      <c r="C104" s="123"/>
      <c r="F104" s="121" t="s">
        <v>33</v>
      </c>
      <c r="G104" s="270"/>
      <c r="H104" s="270"/>
      <c r="I104" s="270"/>
      <c r="J104" s="270"/>
      <c r="M104" s="147" t="s">
        <v>41</v>
      </c>
      <c r="N104" s="262"/>
      <c r="O104" s="262"/>
      <c r="P104" s="262"/>
      <c r="Q104" s="262"/>
      <c r="R104" s="262"/>
      <c r="S104" s="262"/>
      <c r="T104" s="262"/>
      <c r="U104" s="262"/>
      <c r="V104" s="262"/>
      <c r="W104" s="262"/>
      <c r="X104" s="262"/>
    </row>
    <row r="105" spans="3:25" ht="15" customHeight="1" x14ac:dyDescent="0.25">
      <c r="C105" s="123"/>
      <c r="F105" s="121" t="s">
        <v>33</v>
      </c>
      <c r="G105" s="270"/>
      <c r="H105" s="270"/>
      <c r="I105" s="270"/>
      <c r="J105" s="270"/>
      <c r="M105" s="147" t="s">
        <v>41</v>
      </c>
      <c r="N105" s="262"/>
      <c r="O105" s="262"/>
      <c r="P105" s="262"/>
      <c r="Q105" s="262"/>
      <c r="R105" s="262"/>
      <c r="S105" s="262"/>
      <c r="T105" s="262"/>
      <c r="U105" s="262"/>
      <c r="V105" s="262"/>
      <c r="W105" s="262"/>
      <c r="X105" s="262"/>
      <c r="Y105" s="153"/>
    </row>
    <row r="106" spans="3:25" ht="15" customHeight="1" x14ac:dyDescent="0.25">
      <c r="C106" s="123"/>
      <c r="F106" s="121" t="s">
        <v>33</v>
      </c>
      <c r="G106" s="270"/>
      <c r="H106" s="270"/>
      <c r="I106" s="270"/>
      <c r="J106" s="270"/>
      <c r="M106" s="147" t="s">
        <v>41</v>
      </c>
      <c r="N106" s="262"/>
      <c r="O106" s="262"/>
      <c r="P106" s="262"/>
      <c r="Q106" s="262"/>
      <c r="R106" s="262"/>
      <c r="S106" s="262"/>
      <c r="T106" s="262"/>
      <c r="U106" s="262"/>
      <c r="V106" s="262"/>
      <c r="W106" s="262"/>
      <c r="X106" s="262"/>
      <c r="Y106" s="144"/>
    </row>
    <row r="107" spans="3:25" ht="19.899999999999999" customHeight="1" x14ac:dyDescent="0.25">
      <c r="C107" s="120"/>
      <c r="E107" s="121" t="s">
        <v>378</v>
      </c>
      <c r="F107" s="143"/>
      <c r="G107" s="143"/>
      <c r="H107" s="143"/>
      <c r="U107" s="152"/>
      <c r="V107" s="152"/>
      <c r="W107" s="152"/>
      <c r="Y107" s="144"/>
    </row>
    <row r="108" spans="3:25" ht="15" customHeight="1" x14ac:dyDescent="0.25">
      <c r="C108" s="122"/>
      <c r="F108" s="143" t="s">
        <v>46</v>
      </c>
      <c r="G108" s="143"/>
      <c r="H108" s="143"/>
      <c r="I108" s="274"/>
      <c r="J108" s="274"/>
      <c r="K108" s="274"/>
      <c r="L108" s="274"/>
      <c r="M108" s="274"/>
      <c r="N108" s="274"/>
      <c r="O108" s="274"/>
      <c r="P108" s="274"/>
      <c r="Q108" s="274"/>
      <c r="R108" s="274"/>
      <c r="S108" s="274"/>
      <c r="T108" s="274"/>
      <c r="U108" s="152"/>
      <c r="V108" s="152"/>
      <c r="W108" s="152"/>
      <c r="X108" s="153"/>
      <c r="Y108" s="153"/>
    </row>
    <row r="109" spans="3:25" ht="15" customHeight="1" x14ac:dyDescent="0.25">
      <c r="C109" s="123"/>
      <c r="F109" s="121" t="s">
        <v>33</v>
      </c>
      <c r="G109" s="271"/>
      <c r="H109" s="258"/>
      <c r="I109" s="258"/>
      <c r="J109" s="258"/>
      <c r="M109" s="147" t="s">
        <v>41</v>
      </c>
      <c r="N109" s="258"/>
      <c r="O109" s="258"/>
      <c r="P109" s="258"/>
      <c r="Q109" s="258"/>
      <c r="R109" s="258"/>
      <c r="S109" s="258"/>
      <c r="T109" s="258"/>
      <c r="U109" s="258"/>
      <c r="V109" s="258"/>
      <c r="W109" s="258"/>
      <c r="X109" s="258"/>
      <c r="Y109" s="144"/>
    </row>
    <row r="110" spans="3:25" ht="15" customHeight="1" x14ac:dyDescent="0.25">
      <c r="C110" s="123"/>
      <c r="F110" s="121" t="s">
        <v>33</v>
      </c>
      <c r="G110" s="270"/>
      <c r="H110" s="262"/>
      <c r="I110" s="262"/>
      <c r="J110" s="262"/>
      <c r="M110" s="147" t="s">
        <v>41</v>
      </c>
      <c r="N110" s="262"/>
      <c r="O110" s="262"/>
      <c r="P110" s="262"/>
      <c r="Q110" s="262"/>
      <c r="R110" s="262"/>
      <c r="S110" s="262"/>
      <c r="T110" s="262"/>
      <c r="U110" s="262"/>
      <c r="V110" s="262"/>
      <c r="W110" s="262"/>
      <c r="X110" s="262"/>
      <c r="Y110" s="144"/>
    </row>
    <row r="111" spans="3:25" ht="15" customHeight="1" x14ac:dyDescent="0.25">
      <c r="C111" s="123"/>
      <c r="F111" s="143" t="s">
        <v>46</v>
      </c>
      <c r="G111" s="143"/>
      <c r="H111" s="143"/>
      <c r="I111" s="273"/>
      <c r="J111" s="274"/>
      <c r="K111" s="274"/>
      <c r="L111" s="274"/>
      <c r="M111" s="274"/>
      <c r="N111" s="274"/>
      <c r="O111" s="274"/>
      <c r="P111" s="274"/>
      <c r="Q111" s="274"/>
      <c r="R111" s="274"/>
      <c r="S111" s="274"/>
      <c r="T111" s="274"/>
      <c r="U111" s="152"/>
      <c r="V111" s="154"/>
      <c r="W111" s="154"/>
      <c r="X111" s="155"/>
      <c r="Y111" s="153"/>
    </row>
    <row r="112" spans="3:25" ht="15" customHeight="1" x14ac:dyDescent="0.25">
      <c r="C112" s="123"/>
      <c r="F112" s="121" t="s">
        <v>33</v>
      </c>
      <c r="G112" s="271"/>
      <c r="H112" s="258"/>
      <c r="I112" s="258"/>
      <c r="J112" s="258"/>
      <c r="M112" s="147" t="s">
        <v>41</v>
      </c>
      <c r="N112" s="258"/>
      <c r="O112" s="258"/>
      <c r="P112" s="258"/>
      <c r="Q112" s="258"/>
      <c r="R112" s="258"/>
      <c r="S112" s="258"/>
      <c r="T112" s="258"/>
      <c r="U112" s="258"/>
      <c r="V112" s="258"/>
      <c r="W112" s="258"/>
      <c r="X112" s="258"/>
      <c r="Y112" s="144"/>
    </row>
    <row r="113" spans="1:28" ht="15" customHeight="1" x14ac:dyDescent="0.25">
      <c r="C113" s="123"/>
      <c r="F113" s="121" t="s">
        <v>33</v>
      </c>
      <c r="G113" s="270"/>
      <c r="H113" s="262"/>
      <c r="I113" s="262"/>
      <c r="J113" s="262"/>
      <c r="M113" s="147" t="s">
        <v>41</v>
      </c>
      <c r="N113" s="262"/>
      <c r="O113" s="262"/>
      <c r="P113" s="262"/>
      <c r="Q113" s="262"/>
      <c r="R113" s="262"/>
      <c r="S113" s="262"/>
      <c r="T113" s="262"/>
      <c r="U113" s="262"/>
      <c r="V113" s="262"/>
      <c r="W113" s="262"/>
      <c r="X113" s="262"/>
      <c r="Y113" s="144"/>
    </row>
    <row r="114" spans="1:28" ht="15" customHeight="1" x14ac:dyDescent="0.25">
      <c r="C114" s="123"/>
      <c r="G114" s="150"/>
      <c r="H114" s="144"/>
      <c r="I114" s="144"/>
      <c r="J114" s="144"/>
      <c r="M114" s="147"/>
      <c r="N114" s="253"/>
      <c r="O114" s="253"/>
      <c r="P114" s="253"/>
      <c r="Q114" s="253"/>
      <c r="R114" s="253"/>
      <c r="S114" s="253"/>
      <c r="T114" s="253"/>
      <c r="U114" s="253"/>
      <c r="V114" s="253"/>
      <c r="W114" s="253"/>
      <c r="X114" s="253"/>
      <c r="Y114" s="144"/>
    </row>
    <row r="115" spans="1:28" ht="61.15" customHeight="1" x14ac:dyDescent="0.25">
      <c r="A115" s="248"/>
      <c r="C115" s="297" t="s">
        <v>365</v>
      </c>
      <c r="D115" s="297"/>
      <c r="E115" s="297"/>
      <c r="F115" s="297"/>
      <c r="G115" s="297"/>
      <c r="H115" s="297"/>
      <c r="I115" s="297"/>
      <c r="J115" s="297"/>
      <c r="K115" s="297"/>
      <c r="L115" s="297"/>
      <c r="M115" s="156"/>
      <c r="N115" s="276"/>
      <c r="O115" s="276"/>
      <c r="P115" s="276"/>
      <c r="Q115" s="276"/>
      <c r="R115" s="276"/>
      <c r="S115" s="276"/>
      <c r="T115" s="276"/>
      <c r="U115" s="276"/>
      <c r="V115" s="276"/>
      <c r="W115" s="276"/>
      <c r="X115" s="276"/>
      <c r="AA115" s="257"/>
      <c r="AB115" s="257"/>
    </row>
    <row r="116" spans="1:28" ht="18.600000000000001" customHeight="1" x14ac:dyDescent="0.25">
      <c r="A116" s="248"/>
      <c r="C116" s="157"/>
      <c r="D116" s="157"/>
      <c r="E116" s="157"/>
      <c r="F116" s="157"/>
      <c r="G116" s="157"/>
      <c r="H116" s="157"/>
      <c r="I116" s="157"/>
      <c r="J116" s="157"/>
      <c r="K116" s="157"/>
      <c r="L116" s="157"/>
      <c r="M116" s="156"/>
      <c r="N116" s="156"/>
      <c r="O116" s="156"/>
      <c r="P116" s="156"/>
      <c r="U116" s="158"/>
      <c r="V116" s="158"/>
      <c r="W116" s="158"/>
      <c r="X116" s="158"/>
    </row>
    <row r="117" spans="1:28" ht="18.600000000000001" customHeight="1" x14ac:dyDescent="0.25">
      <c r="A117" s="248"/>
      <c r="C117" s="120"/>
      <c r="E117" s="121" t="s">
        <v>50</v>
      </c>
      <c r="M117" s="159"/>
      <c r="N117" s="299"/>
      <c r="O117" s="299"/>
      <c r="P117" s="299"/>
      <c r="Q117" s="299"/>
      <c r="R117" s="299"/>
      <c r="S117" s="299"/>
      <c r="T117" s="299"/>
      <c r="U117" s="299"/>
      <c r="V117" s="299"/>
      <c r="W117" s="299"/>
      <c r="X117" s="299"/>
      <c r="Y117" s="161"/>
    </row>
    <row r="118" spans="1:28" ht="19.149999999999999" customHeight="1" x14ac:dyDescent="0.25">
      <c r="A118" s="248"/>
      <c r="C118" s="120"/>
      <c r="E118" s="121" t="s">
        <v>51</v>
      </c>
      <c r="Y118" s="161"/>
    </row>
    <row r="119" spans="1:28" ht="21" customHeight="1" x14ac:dyDescent="0.25">
      <c r="C119" s="120"/>
      <c r="E119" s="121" t="s">
        <v>52</v>
      </c>
      <c r="M119" s="159"/>
      <c r="N119" s="159"/>
      <c r="O119" s="159"/>
      <c r="P119" s="159"/>
      <c r="Q119" s="159"/>
      <c r="R119" s="159"/>
      <c r="S119" s="159"/>
    </row>
    <row r="120" spans="1:28" ht="16.899999999999999" customHeight="1" x14ac:dyDescent="0.25">
      <c r="C120" s="120"/>
      <c r="E120" s="121" t="s">
        <v>53</v>
      </c>
      <c r="J120" s="259"/>
      <c r="K120" s="259"/>
      <c r="L120" s="259"/>
      <c r="M120" s="259"/>
      <c r="N120" s="259"/>
      <c r="O120" s="259"/>
      <c r="P120" s="259"/>
      <c r="Q120" s="259"/>
      <c r="R120" s="259"/>
      <c r="S120" s="259"/>
      <c r="T120" s="259"/>
      <c r="U120" s="259"/>
      <c r="V120" s="259"/>
      <c r="W120" s="259"/>
      <c r="X120" s="259"/>
    </row>
    <row r="121" spans="1:28" ht="21" customHeight="1" x14ac:dyDescent="0.25">
      <c r="C121" s="120"/>
      <c r="E121" s="121" t="s">
        <v>54</v>
      </c>
      <c r="J121" s="260"/>
      <c r="K121" s="260"/>
      <c r="L121" s="260"/>
      <c r="M121" s="260"/>
      <c r="N121" s="260"/>
      <c r="O121" s="260"/>
      <c r="P121" s="260"/>
      <c r="Q121" s="260"/>
      <c r="R121" s="260"/>
      <c r="S121" s="260"/>
      <c r="T121" s="260"/>
      <c r="U121" s="260"/>
      <c r="V121" s="260"/>
      <c r="W121" s="260"/>
      <c r="X121" s="260"/>
      <c r="Y121" s="164"/>
    </row>
    <row r="122" spans="1:28" ht="9.6" customHeight="1" x14ac:dyDescent="0.25">
      <c r="C122" s="123"/>
      <c r="M122" s="159"/>
      <c r="N122" s="159"/>
      <c r="O122" s="159"/>
      <c r="P122" s="159"/>
      <c r="Q122" s="159"/>
      <c r="R122" s="159"/>
      <c r="S122" s="159"/>
      <c r="Y122" s="166"/>
    </row>
    <row r="123" spans="1:28" ht="30" customHeight="1" x14ac:dyDescent="0.25">
      <c r="A123" s="247" t="s">
        <v>8</v>
      </c>
      <c r="C123" s="162" t="s">
        <v>55</v>
      </c>
      <c r="D123" s="163"/>
      <c r="E123" s="163"/>
      <c r="F123" s="163"/>
      <c r="G123" s="163"/>
      <c r="H123" s="163"/>
      <c r="I123" s="163"/>
      <c r="J123" s="163"/>
      <c r="K123" s="163"/>
      <c r="L123" s="163"/>
      <c r="M123" s="163"/>
      <c r="N123" s="163"/>
      <c r="O123" s="163"/>
      <c r="P123" s="163"/>
      <c r="Q123" s="163"/>
      <c r="R123" s="163"/>
      <c r="S123" s="163"/>
      <c r="T123" s="163"/>
      <c r="U123" s="163"/>
      <c r="V123" s="163"/>
      <c r="W123" s="163"/>
      <c r="X123" s="163"/>
      <c r="Y123" s="168"/>
    </row>
    <row r="124" spans="1:28" ht="27.6" customHeight="1" x14ac:dyDescent="0.25">
      <c r="A124" s="248"/>
      <c r="C124" s="298" t="s">
        <v>56</v>
      </c>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168"/>
    </row>
    <row r="125" spans="1:28" ht="18.600000000000001" customHeight="1" x14ac:dyDescent="0.25">
      <c r="A125" s="248"/>
      <c r="C125" s="203" t="s">
        <v>57</v>
      </c>
      <c r="D125" s="164"/>
      <c r="E125" s="164"/>
      <c r="F125" s="164"/>
      <c r="G125" s="164"/>
      <c r="H125" s="164"/>
      <c r="I125" s="164"/>
      <c r="J125" s="164"/>
      <c r="K125" s="164"/>
      <c r="L125" s="164"/>
      <c r="N125" s="165"/>
      <c r="O125" s="165"/>
      <c r="P125" s="275" t="s">
        <v>58</v>
      </c>
      <c r="Q125" s="275"/>
      <c r="R125" s="275"/>
      <c r="S125" s="275"/>
      <c r="T125" s="275"/>
      <c r="U125" s="275"/>
      <c r="V125" s="275"/>
      <c r="W125" s="275"/>
      <c r="X125" s="275"/>
      <c r="Y125" s="168"/>
    </row>
    <row r="126" spans="1:28" x14ac:dyDescent="0.25">
      <c r="A126" s="248"/>
      <c r="C126" s="120"/>
      <c r="E126" s="264" t="s">
        <v>59</v>
      </c>
      <c r="F126" s="264"/>
      <c r="G126" s="264"/>
      <c r="H126" s="264"/>
      <c r="I126" s="264"/>
      <c r="J126" s="264"/>
      <c r="K126" s="264"/>
      <c r="L126" s="264"/>
      <c r="M126" s="264"/>
      <c r="N126" s="167"/>
      <c r="O126" s="167"/>
      <c r="P126" s="295"/>
      <c r="Q126" s="295"/>
      <c r="R126" s="295"/>
      <c r="S126" s="295"/>
      <c r="T126" s="295"/>
      <c r="U126" s="295"/>
      <c r="V126" s="295"/>
      <c r="W126" s="295"/>
      <c r="X126" s="295"/>
      <c r="Y126" s="168"/>
    </row>
    <row r="127" spans="1:28" x14ac:dyDescent="0.25">
      <c r="A127" s="248"/>
      <c r="C127" s="120"/>
      <c r="E127" s="148" t="s">
        <v>60</v>
      </c>
      <c r="F127" s="148"/>
      <c r="G127" s="148"/>
      <c r="H127" s="148"/>
      <c r="I127" s="148"/>
      <c r="J127" s="148"/>
      <c r="K127" s="148"/>
      <c r="L127" s="148"/>
      <c r="M127" s="169"/>
      <c r="N127" s="167"/>
      <c r="O127" s="167"/>
      <c r="P127" s="272"/>
      <c r="Q127" s="272"/>
      <c r="R127" s="272"/>
      <c r="S127" s="272"/>
      <c r="T127" s="272"/>
      <c r="U127" s="272"/>
      <c r="V127" s="272"/>
      <c r="W127" s="272"/>
      <c r="X127" s="272"/>
      <c r="Y127" s="170"/>
    </row>
    <row r="128" spans="1:28" ht="25.9" customHeight="1" x14ac:dyDescent="0.25">
      <c r="A128" s="248"/>
      <c r="C128" s="120"/>
      <c r="E128" s="261" t="s">
        <v>61</v>
      </c>
      <c r="F128" s="261"/>
      <c r="G128" s="261"/>
      <c r="H128" s="261"/>
      <c r="I128" s="261"/>
      <c r="J128" s="261"/>
      <c r="K128" s="261"/>
      <c r="L128" s="261"/>
      <c r="M128" s="261"/>
      <c r="N128" s="167"/>
      <c r="O128" s="167"/>
      <c r="P128" s="272"/>
      <c r="Q128" s="272"/>
      <c r="R128" s="272"/>
      <c r="S128" s="272"/>
      <c r="T128" s="272"/>
      <c r="U128" s="272"/>
      <c r="V128" s="272"/>
      <c r="W128" s="272"/>
      <c r="X128" s="272"/>
      <c r="Y128" s="133"/>
    </row>
    <row r="129" spans="1:26" x14ac:dyDescent="0.25">
      <c r="A129" s="248"/>
      <c r="C129" s="120"/>
      <c r="E129" s="264" t="s">
        <v>62</v>
      </c>
      <c r="F129" s="264"/>
      <c r="G129" s="264"/>
      <c r="H129" s="264"/>
      <c r="I129" s="264"/>
      <c r="J129" s="264"/>
      <c r="K129" s="264"/>
      <c r="L129" s="264"/>
      <c r="M129" s="264"/>
      <c r="N129" s="167"/>
      <c r="O129" s="167"/>
      <c r="P129" s="272"/>
      <c r="Q129" s="272"/>
      <c r="R129" s="272"/>
      <c r="S129" s="272"/>
      <c r="T129" s="272"/>
      <c r="U129" s="272"/>
      <c r="V129" s="272"/>
      <c r="W129" s="272"/>
      <c r="X129" s="272"/>
    </row>
    <row r="130" spans="1:26" ht="16.149999999999999" customHeight="1" x14ac:dyDescent="0.25">
      <c r="A130" s="248"/>
      <c r="C130" s="120"/>
      <c r="E130" s="264" t="s">
        <v>63</v>
      </c>
      <c r="F130" s="264"/>
      <c r="G130" s="264"/>
      <c r="H130" s="264"/>
      <c r="I130" s="264"/>
      <c r="J130" s="264"/>
      <c r="K130" s="264"/>
      <c r="L130" s="264"/>
      <c r="M130" s="264"/>
      <c r="N130" s="167"/>
      <c r="O130" s="167"/>
      <c r="P130" s="263"/>
      <c r="Q130" s="263"/>
      <c r="R130" s="263"/>
      <c r="S130" s="263"/>
      <c r="T130" s="263"/>
      <c r="U130" s="263"/>
      <c r="V130" s="263"/>
      <c r="W130" s="263"/>
      <c r="X130" s="263"/>
    </row>
    <row r="131" spans="1:26" x14ac:dyDescent="0.25">
      <c r="A131" s="248"/>
      <c r="C131" s="123"/>
      <c r="F131" s="265" t="s">
        <v>64</v>
      </c>
      <c r="G131" s="265"/>
      <c r="H131" s="133"/>
      <c r="I131" s="265" t="s">
        <v>65</v>
      </c>
      <c r="J131" s="265"/>
      <c r="L131" s="171"/>
      <c r="M131" s="268" t="s">
        <v>64</v>
      </c>
      <c r="N131" s="268"/>
      <c r="O131" s="172"/>
      <c r="P131" s="267" t="s">
        <v>65</v>
      </c>
      <c r="Q131" s="267"/>
      <c r="R131" s="267"/>
      <c r="U131" s="266" t="s">
        <v>64</v>
      </c>
      <c r="V131" s="266"/>
      <c r="W131" s="172"/>
      <c r="X131" s="133" t="s">
        <v>65</v>
      </c>
    </row>
    <row r="132" spans="1:26" ht="18.600000000000001" customHeight="1" x14ac:dyDescent="0.25">
      <c r="A132" s="248"/>
      <c r="C132" s="121"/>
      <c r="E132" s="172" t="s">
        <v>66</v>
      </c>
      <c r="F132" s="296"/>
      <c r="G132" s="296"/>
      <c r="H132" s="133"/>
      <c r="I132" s="269"/>
      <c r="J132" s="269"/>
      <c r="L132" s="173" t="s">
        <v>67</v>
      </c>
      <c r="M132" s="296"/>
      <c r="N132" s="296"/>
      <c r="O132" s="174"/>
      <c r="P132" s="269"/>
      <c r="Q132" s="269"/>
      <c r="R132" s="269"/>
      <c r="S132" s="144"/>
      <c r="T132" s="172" t="s">
        <v>68</v>
      </c>
      <c r="U132" s="296"/>
      <c r="V132" s="296"/>
      <c r="W132" s="174"/>
      <c r="X132" s="269"/>
      <c r="Y132" s="269"/>
    </row>
    <row r="133" spans="1:26" ht="7.9" customHeight="1" x14ac:dyDescent="0.25">
      <c r="A133" s="248"/>
      <c r="C133" s="121"/>
      <c r="E133" s="172"/>
      <c r="F133" s="133"/>
      <c r="G133" s="133"/>
      <c r="H133" s="133"/>
      <c r="I133" s="144"/>
      <c r="J133" s="144"/>
      <c r="L133" s="173"/>
      <c r="M133" s="130"/>
      <c r="N133" s="130"/>
      <c r="O133" s="130"/>
      <c r="P133" s="144"/>
      <c r="Q133" s="144"/>
      <c r="T133" s="172"/>
      <c r="U133" s="130"/>
      <c r="V133" s="130"/>
      <c r="W133" s="130"/>
    </row>
    <row r="134" spans="1:26" ht="22.15" customHeight="1" x14ac:dyDescent="0.25">
      <c r="A134" s="248"/>
      <c r="C134" s="121"/>
      <c r="E134" s="172" t="s">
        <v>69</v>
      </c>
      <c r="F134" s="296"/>
      <c r="G134" s="296"/>
      <c r="H134" s="133"/>
      <c r="I134" s="269"/>
      <c r="J134" s="269"/>
      <c r="L134" s="173" t="s">
        <v>70</v>
      </c>
      <c r="M134" s="296"/>
      <c r="N134" s="296"/>
      <c r="O134" s="174"/>
      <c r="P134" s="269"/>
      <c r="Q134" s="269"/>
      <c r="R134" s="269"/>
      <c r="S134" s="144"/>
      <c r="T134" s="172" t="s">
        <v>71</v>
      </c>
      <c r="U134" s="296"/>
      <c r="V134" s="296"/>
      <c r="W134" s="174"/>
      <c r="X134" s="269"/>
      <c r="Y134" s="269"/>
    </row>
    <row r="135" spans="1:26" ht="35.450000000000003" customHeight="1" x14ac:dyDescent="0.25">
      <c r="A135" s="248"/>
      <c r="C135" s="120"/>
      <c r="E135" s="261" t="s">
        <v>72</v>
      </c>
      <c r="F135" s="261"/>
      <c r="G135" s="261"/>
      <c r="H135" s="261"/>
      <c r="I135" s="261"/>
      <c r="J135" s="261"/>
      <c r="K135" s="261"/>
      <c r="L135" s="261"/>
      <c r="M135" s="261"/>
      <c r="N135" s="167"/>
      <c r="O135" s="167"/>
      <c r="P135" s="295"/>
      <c r="Q135" s="295"/>
      <c r="R135" s="295"/>
      <c r="S135" s="295"/>
      <c r="T135" s="295"/>
      <c r="U135" s="295"/>
      <c r="V135" s="295"/>
      <c r="W135" s="295"/>
      <c r="X135" s="295"/>
      <c r="Y135" s="168"/>
    </row>
    <row r="136" spans="1:26" ht="18" customHeight="1" x14ac:dyDescent="0.25">
      <c r="A136" s="248"/>
      <c r="C136" s="120"/>
      <c r="E136" s="264" t="s">
        <v>74</v>
      </c>
      <c r="F136" s="264"/>
      <c r="G136" s="264"/>
      <c r="H136" s="264"/>
      <c r="I136" s="264"/>
      <c r="J136" s="264"/>
      <c r="K136" s="264"/>
      <c r="L136" s="264"/>
      <c r="M136" s="264"/>
      <c r="N136" s="167"/>
      <c r="O136" s="167"/>
      <c r="P136" s="272"/>
      <c r="Q136" s="272"/>
      <c r="R136" s="272"/>
      <c r="S136" s="272"/>
      <c r="T136" s="272"/>
      <c r="U136" s="272"/>
      <c r="V136" s="272"/>
      <c r="W136" s="272"/>
      <c r="X136" s="272"/>
      <c r="Y136" s="168"/>
    </row>
    <row r="137" spans="1:26" ht="17.45" customHeight="1" x14ac:dyDescent="0.25">
      <c r="A137" s="248"/>
      <c r="C137" s="120"/>
      <c r="E137" s="264" t="s">
        <v>75</v>
      </c>
      <c r="F137" s="264"/>
      <c r="G137" s="264"/>
      <c r="H137" s="264"/>
      <c r="I137" s="264"/>
      <c r="J137" s="264"/>
      <c r="K137" s="264"/>
      <c r="L137" s="264"/>
      <c r="M137" s="264"/>
      <c r="N137" s="167"/>
      <c r="O137" s="167"/>
      <c r="P137" s="272"/>
      <c r="Q137" s="272"/>
      <c r="R137" s="272"/>
      <c r="S137" s="272"/>
      <c r="T137" s="272"/>
      <c r="U137" s="272"/>
      <c r="V137" s="272"/>
      <c r="W137" s="272"/>
      <c r="X137" s="272"/>
      <c r="Y137" s="167"/>
    </row>
    <row r="138" spans="1:26" ht="19.899999999999999" customHeight="1" x14ac:dyDescent="0.25">
      <c r="A138" s="248"/>
      <c r="C138" s="120"/>
      <c r="E138" s="264" t="s">
        <v>76</v>
      </c>
      <c r="F138" s="264"/>
      <c r="G138" s="264"/>
      <c r="H138" s="264"/>
      <c r="I138" s="264"/>
      <c r="J138" s="264"/>
      <c r="K138" s="264"/>
      <c r="L138" s="264"/>
      <c r="M138" s="264"/>
      <c r="N138" s="167"/>
      <c r="O138" s="167"/>
      <c r="P138" s="272"/>
      <c r="Q138" s="272"/>
      <c r="R138" s="272"/>
      <c r="S138" s="272"/>
      <c r="T138" s="272"/>
      <c r="U138" s="272"/>
      <c r="V138" s="272"/>
      <c r="W138" s="272"/>
      <c r="X138" s="272"/>
      <c r="Y138" s="140"/>
    </row>
    <row r="139" spans="1:26" ht="33.6" customHeight="1" x14ac:dyDescent="0.25">
      <c r="A139" s="248"/>
      <c r="C139" s="120"/>
      <c r="E139" s="261" t="s">
        <v>77</v>
      </c>
      <c r="F139" s="261"/>
      <c r="G139" s="261"/>
      <c r="H139" s="261"/>
      <c r="I139" s="261"/>
      <c r="J139" s="261"/>
      <c r="K139" s="261"/>
      <c r="L139" s="261"/>
      <c r="M139" s="261"/>
      <c r="N139" s="167"/>
      <c r="O139" s="167"/>
      <c r="P139" s="272"/>
      <c r="Q139" s="272"/>
      <c r="R139" s="272"/>
      <c r="S139" s="272"/>
      <c r="T139" s="272"/>
      <c r="U139" s="272"/>
      <c r="V139" s="272"/>
      <c r="W139" s="272"/>
      <c r="X139" s="272"/>
      <c r="Y139" s="166"/>
    </row>
    <row r="140" spans="1:26" ht="7.15" customHeight="1" outlineLevel="1" collapsed="1" x14ac:dyDescent="0.25">
      <c r="A140" s="248"/>
      <c r="C140" s="123"/>
      <c r="E140" s="149"/>
      <c r="F140" s="149"/>
      <c r="G140" s="149"/>
      <c r="H140" s="149"/>
      <c r="I140" s="149"/>
      <c r="J140" s="149"/>
      <c r="K140" s="149"/>
      <c r="L140" s="149"/>
      <c r="M140" s="149"/>
      <c r="N140" s="149"/>
      <c r="O140" s="149"/>
      <c r="P140" s="149"/>
      <c r="Q140" s="149"/>
      <c r="R140" s="149"/>
      <c r="S140" s="149"/>
      <c r="T140" s="149"/>
      <c r="U140" s="149"/>
      <c r="V140" s="149"/>
      <c r="W140" s="149"/>
      <c r="Y140" s="184"/>
      <c r="Z140" s="191"/>
    </row>
    <row r="141" spans="1:26" ht="30" customHeight="1" outlineLevel="1" x14ac:dyDescent="0.25">
      <c r="A141" s="248"/>
      <c r="C141" s="162" t="s">
        <v>152</v>
      </c>
      <c r="D141" s="162"/>
      <c r="E141" s="162"/>
      <c r="F141" s="162"/>
      <c r="G141" s="162"/>
      <c r="H141" s="162"/>
      <c r="I141" s="162"/>
      <c r="J141" s="162"/>
      <c r="K141" s="162"/>
      <c r="L141" s="162"/>
      <c r="M141" s="162"/>
      <c r="N141" s="162"/>
      <c r="O141" s="162"/>
      <c r="P141" s="162"/>
      <c r="Q141" s="162"/>
      <c r="R141" s="162"/>
      <c r="S141" s="162"/>
      <c r="T141" s="162"/>
      <c r="U141" s="162"/>
      <c r="V141" s="162"/>
      <c r="W141" s="162"/>
      <c r="X141" s="162"/>
    </row>
    <row r="142" spans="1:26" ht="16.899999999999999" customHeight="1" outlineLevel="1" x14ac:dyDescent="0.25">
      <c r="A142" s="248"/>
      <c r="C142" s="202" t="s">
        <v>57</v>
      </c>
      <c r="M142" s="165"/>
      <c r="N142" s="165"/>
      <c r="O142" s="165"/>
      <c r="P142" s="275" t="s">
        <v>58</v>
      </c>
      <c r="Q142" s="275"/>
      <c r="R142" s="275"/>
      <c r="S142" s="275"/>
      <c r="T142" s="275"/>
      <c r="U142" s="275"/>
      <c r="V142" s="275"/>
      <c r="W142" s="275"/>
      <c r="X142" s="275"/>
    </row>
    <row r="143" spans="1:26" ht="60" customHeight="1" outlineLevel="1" x14ac:dyDescent="0.25">
      <c r="A143" s="248"/>
      <c r="C143" s="120"/>
      <c r="E143" s="261" t="s">
        <v>153</v>
      </c>
      <c r="F143" s="261"/>
      <c r="G143" s="261"/>
      <c r="H143" s="261"/>
      <c r="I143" s="261"/>
      <c r="J143" s="261"/>
      <c r="K143" s="261"/>
      <c r="L143" s="261"/>
      <c r="M143" s="261"/>
      <c r="N143" s="182"/>
      <c r="O143" s="182"/>
      <c r="P143" s="301"/>
      <c r="Q143" s="301"/>
      <c r="R143" s="301"/>
      <c r="S143" s="301"/>
      <c r="T143" s="301"/>
      <c r="U143" s="301"/>
      <c r="V143" s="301"/>
      <c r="W143" s="301"/>
      <c r="X143" s="301"/>
      <c r="Y143" s="166"/>
    </row>
    <row r="144" spans="1:26" ht="12.6" customHeight="1" x14ac:dyDescent="0.25">
      <c r="A144" s="248"/>
      <c r="C144" s="123"/>
      <c r="E144" s="134"/>
      <c r="F144" s="175"/>
      <c r="G144" s="175"/>
      <c r="H144" s="175"/>
      <c r="I144" s="175"/>
      <c r="J144" s="175"/>
      <c r="K144" s="175"/>
      <c r="L144" s="175"/>
      <c r="M144" s="167"/>
      <c r="N144" s="167"/>
      <c r="O144" s="167"/>
      <c r="P144" s="167"/>
      <c r="Q144" s="167"/>
      <c r="R144" s="167"/>
      <c r="S144" s="167"/>
      <c r="T144" s="167"/>
      <c r="U144" s="167"/>
      <c r="V144" s="167"/>
      <c r="W144" s="167"/>
      <c r="X144" s="167"/>
      <c r="Y144" s="168"/>
    </row>
    <row r="145" spans="1:25" ht="30" customHeight="1" outlineLevel="1" x14ac:dyDescent="0.25">
      <c r="A145" s="248"/>
      <c r="C145" s="162" t="s">
        <v>78</v>
      </c>
      <c r="D145" s="162"/>
      <c r="E145" s="162"/>
      <c r="F145" s="162"/>
      <c r="G145" s="162"/>
      <c r="H145" s="162"/>
      <c r="I145" s="162"/>
      <c r="J145" s="162"/>
      <c r="K145" s="162"/>
      <c r="L145" s="162"/>
      <c r="M145" s="162"/>
      <c r="N145" s="162"/>
      <c r="O145" s="162"/>
      <c r="P145" s="162"/>
      <c r="Q145" s="162"/>
      <c r="R145" s="162"/>
      <c r="S145" s="162"/>
      <c r="T145" s="162"/>
      <c r="U145" s="162"/>
      <c r="V145" s="162"/>
      <c r="W145" s="162"/>
      <c r="X145" s="176"/>
      <c r="Y145" s="168"/>
    </row>
    <row r="146" spans="1:25" ht="18.600000000000001" customHeight="1" outlineLevel="1" x14ac:dyDescent="0.25">
      <c r="A146" s="248"/>
      <c r="C146" s="177" t="s">
        <v>57</v>
      </c>
      <c r="D146" s="130"/>
      <c r="E146" s="130"/>
      <c r="F146" s="130"/>
      <c r="G146" s="130"/>
      <c r="H146" s="130"/>
      <c r="I146" s="130"/>
      <c r="J146" s="130"/>
      <c r="K146" s="130"/>
      <c r="M146" s="165"/>
      <c r="N146" s="165"/>
      <c r="O146" s="165"/>
      <c r="P146" s="275" t="s">
        <v>58</v>
      </c>
      <c r="Q146" s="275"/>
      <c r="R146" s="275"/>
      <c r="S146" s="275"/>
      <c r="T146" s="275"/>
      <c r="U146" s="275"/>
      <c r="V146" s="275"/>
      <c r="W146" s="275"/>
      <c r="X146" s="275"/>
      <c r="Y146" s="168"/>
    </row>
    <row r="147" spans="1:25" ht="30" customHeight="1" outlineLevel="1" x14ac:dyDescent="0.25">
      <c r="A147" s="248"/>
      <c r="C147" s="120"/>
      <c r="E147" s="261" t="s">
        <v>79</v>
      </c>
      <c r="F147" s="261"/>
      <c r="G147" s="261"/>
      <c r="H147" s="261"/>
      <c r="I147" s="261"/>
      <c r="J147" s="261"/>
      <c r="K147" s="261"/>
      <c r="L147" s="261"/>
      <c r="M147" s="261"/>
      <c r="N147" s="149"/>
      <c r="O147" s="149"/>
      <c r="P147" s="295"/>
      <c r="Q147" s="295"/>
      <c r="R147" s="295"/>
      <c r="S147" s="295"/>
      <c r="T147" s="295"/>
      <c r="U147" s="295"/>
      <c r="V147" s="295"/>
      <c r="W147" s="295"/>
      <c r="X147" s="295"/>
      <c r="Y147" s="168"/>
    </row>
    <row r="148" spans="1:25" ht="28.15" customHeight="1" outlineLevel="1" x14ac:dyDescent="0.25">
      <c r="A148" s="248"/>
      <c r="C148" s="120"/>
      <c r="E148" s="261" t="s">
        <v>80</v>
      </c>
      <c r="F148" s="261"/>
      <c r="G148" s="261"/>
      <c r="H148" s="261"/>
      <c r="I148" s="261"/>
      <c r="J148" s="261"/>
      <c r="K148" s="261"/>
      <c r="L148" s="261"/>
      <c r="M148" s="261"/>
      <c r="N148" s="149"/>
      <c r="O148" s="149"/>
      <c r="P148" s="272"/>
      <c r="Q148" s="272"/>
      <c r="R148" s="272"/>
      <c r="S148" s="272"/>
      <c r="T148" s="272"/>
      <c r="U148" s="272"/>
      <c r="V148" s="272"/>
      <c r="W148" s="272"/>
      <c r="X148" s="272"/>
      <c r="Y148" s="168"/>
    </row>
    <row r="149" spans="1:25" ht="28.15" customHeight="1" outlineLevel="1" x14ac:dyDescent="0.25">
      <c r="A149" s="248"/>
      <c r="C149" s="120"/>
      <c r="E149" s="261" t="s">
        <v>81</v>
      </c>
      <c r="F149" s="261"/>
      <c r="G149" s="261"/>
      <c r="H149" s="261"/>
      <c r="I149" s="261"/>
      <c r="J149" s="261"/>
      <c r="K149" s="261"/>
      <c r="L149" s="261"/>
      <c r="M149" s="261"/>
      <c r="N149" s="149"/>
      <c r="O149" s="149"/>
      <c r="P149" s="272"/>
      <c r="Q149" s="272"/>
      <c r="R149" s="272"/>
      <c r="S149" s="272"/>
      <c r="T149" s="272"/>
      <c r="U149" s="272"/>
      <c r="V149" s="272"/>
      <c r="W149" s="272"/>
      <c r="X149" s="272"/>
      <c r="Y149" s="168"/>
    </row>
    <row r="150" spans="1:25" ht="14.45" customHeight="1" outlineLevel="1" x14ac:dyDescent="0.25">
      <c r="A150" s="248"/>
      <c r="C150" s="120"/>
      <c r="E150" s="261" t="s">
        <v>73</v>
      </c>
      <c r="F150" s="261"/>
      <c r="G150" s="261"/>
      <c r="H150" s="261"/>
      <c r="I150" s="261"/>
      <c r="J150" s="261"/>
      <c r="K150" s="261"/>
      <c r="L150" s="261"/>
      <c r="M150" s="261"/>
      <c r="N150" s="149"/>
      <c r="O150" s="149"/>
      <c r="P150" s="272"/>
      <c r="Q150" s="272"/>
      <c r="R150" s="272"/>
      <c r="S150" s="272"/>
      <c r="T150" s="272"/>
      <c r="U150" s="272"/>
      <c r="V150" s="272"/>
      <c r="W150" s="272"/>
      <c r="X150" s="272"/>
      <c r="Y150" s="168"/>
    </row>
    <row r="151" spans="1:25" ht="30.6" customHeight="1" outlineLevel="1" x14ac:dyDescent="0.25">
      <c r="A151" s="248"/>
      <c r="C151" s="120"/>
      <c r="E151" s="261" t="s">
        <v>82</v>
      </c>
      <c r="F151" s="261"/>
      <c r="G151" s="261"/>
      <c r="H151" s="261"/>
      <c r="I151" s="261"/>
      <c r="J151" s="261"/>
      <c r="K151" s="261"/>
      <c r="L151" s="261"/>
      <c r="M151" s="261"/>
      <c r="N151" s="149"/>
      <c r="O151" s="149"/>
      <c r="P151" s="272"/>
      <c r="Q151" s="272"/>
      <c r="R151" s="272"/>
      <c r="S151" s="272"/>
      <c r="T151" s="272"/>
      <c r="U151" s="272"/>
      <c r="V151" s="272"/>
      <c r="W151" s="272"/>
      <c r="X151" s="272"/>
      <c r="Y151" s="178"/>
    </row>
    <row r="152" spans="1:25" ht="27.6" customHeight="1" outlineLevel="1" x14ac:dyDescent="0.25">
      <c r="A152" s="248"/>
      <c r="C152" s="120"/>
      <c r="E152" s="261" t="s">
        <v>333</v>
      </c>
      <c r="F152" s="261"/>
      <c r="G152" s="261"/>
      <c r="H152" s="261"/>
      <c r="I152" s="261"/>
      <c r="J152" s="261"/>
      <c r="K152" s="261"/>
      <c r="L152" s="261"/>
      <c r="M152" s="261"/>
      <c r="N152" s="149"/>
      <c r="O152" s="149"/>
      <c r="P152" s="272"/>
      <c r="Q152" s="272"/>
      <c r="R152" s="272"/>
      <c r="S152" s="272"/>
      <c r="T152" s="272"/>
      <c r="U152" s="272"/>
      <c r="V152" s="272"/>
      <c r="W152" s="272"/>
      <c r="X152" s="272"/>
      <c r="Y152" s="168"/>
    </row>
    <row r="153" spans="1:25" ht="29.45" customHeight="1" outlineLevel="1" x14ac:dyDescent="0.25">
      <c r="A153" s="248"/>
      <c r="C153" s="120"/>
      <c r="E153" s="261" t="s">
        <v>83</v>
      </c>
      <c r="F153" s="261"/>
      <c r="G153" s="261"/>
      <c r="H153" s="261"/>
      <c r="I153" s="261"/>
      <c r="J153" s="261"/>
      <c r="K153" s="261"/>
      <c r="L153" s="261"/>
      <c r="M153" s="261"/>
      <c r="N153" s="149"/>
      <c r="O153" s="149"/>
      <c r="P153" s="272"/>
      <c r="Q153" s="272"/>
      <c r="R153" s="272"/>
      <c r="S153" s="272"/>
      <c r="T153" s="272"/>
      <c r="U153" s="272"/>
      <c r="V153" s="272"/>
      <c r="W153" s="272"/>
      <c r="X153" s="272"/>
      <c r="Y153" s="168"/>
    </row>
    <row r="154" spans="1:25" ht="43.15" customHeight="1" outlineLevel="1" x14ac:dyDescent="0.25">
      <c r="A154" s="248"/>
      <c r="C154" s="120"/>
      <c r="E154" s="261" t="s">
        <v>84</v>
      </c>
      <c r="F154" s="261"/>
      <c r="G154" s="261"/>
      <c r="H154" s="261"/>
      <c r="I154" s="261"/>
      <c r="J154" s="261"/>
      <c r="K154" s="261"/>
      <c r="L154" s="261"/>
      <c r="M154" s="261"/>
      <c r="N154" s="149"/>
      <c r="O154" s="149"/>
      <c r="P154" s="294"/>
      <c r="Q154" s="294"/>
      <c r="R154" s="294"/>
      <c r="S154" s="294"/>
      <c r="T154" s="294"/>
      <c r="U154" s="294"/>
      <c r="V154" s="294"/>
      <c r="W154" s="294"/>
      <c r="X154" s="294"/>
      <c r="Y154" s="168"/>
    </row>
    <row r="155" spans="1:25" ht="30" customHeight="1" outlineLevel="1" x14ac:dyDescent="0.25">
      <c r="A155" s="248"/>
      <c r="C155" s="120"/>
      <c r="E155" s="261" t="s">
        <v>85</v>
      </c>
      <c r="F155" s="261"/>
      <c r="G155" s="261"/>
      <c r="H155" s="261"/>
      <c r="I155" s="261"/>
      <c r="J155" s="261"/>
      <c r="K155" s="261"/>
      <c r="L155" s="261"/>
      <c r="M155" s="261"/>
      <c r="N155" s="149"/>
      <c r="O155" s="149"/>
      <c r="P155" s="272"/>
      <c r="Q155" s="272"/>
      <c r="R155" s="272"/>
      <c r="S155" s="272"/>
      <c r="T155" s="272"/>
      <c r="U155" s="272"/>
      <c r="V155" s="272"/>
      <c r="W155" s="272"/>
      <c r="X155" s="272"/>
      <c r="Y155" s="168"/>
    </row>
    <row r="156" spans="1:25" ht="15" customHeight="1" outlineLevel="1" x14ac:dyDescent="0.25">
      <c r="A156" s="248"/>
      <c r="C156" s="120"/>
      <c r="E156" s="261" t="s">
        <v>86</v>
      </c>
      <c r="F156" s="261"/>
      <c r="G156" s="261"/>
      <c r="H156" s="261"/>
      <c r="I156" s="261"/>
      <c r="J156" s="261"/>
      <c r="K156" s="261"/>
      <c r="L156" s="261"/>
      <c r="M156" s="261"/>
      <c r="N156" s="149"/>
      <c r="O156" s="149"/>
      <c r="P156" s="272"/>
      <c r="Q156" s="272"/>
      <c r="R156" s="272"/>
      <c r="S156" s="272"/>
      <c r="T156" s="272"/>
      <c r="U156" s="272"/>
      <c r="V156" s="272"/>
      <c r="W156" s="272"/>
      <c r="X156" s="272"/>
      <c r="Y156" s="168"/>
    </row>
    <row r="157" spans="1:25" ht="15" customHeight="1" outlineLevel="1" x14ac:dyDescent="0.25">
      <c r="A157" s="248"/>
      <c r="C157" s="120"/>
      <c r="E157" s="261" t="s">
        <v>87</v>
      </c>
      <c r="F157" s="261"/>
      <c r="G157" s="261"/>
      <c r="H157" s="261"/>
      <c r="I157" s="261"/>
      <c r="J157" s="261"/>
      <c r="K157" s="261"/>
      <c r="L157" s="261"/>
      <c r="M157" s="261"/>
      <c r="N157" s="149"/>
      <c r="O157" s="149"/>
      <c r="P157" s="272"/>
      <c r="Q157" s="272"/>
      <c r="R157" s="272"/>
      <c r="S157" s="272"/>
      <c r="T157" s="272"/>
      <c r="U157" s="272"/>
      <c r="V157" s="272"/>
      <c r="W157" s="272"/>
      <c r="X157" s="272"/>
    </row>
    <row r="158" spans="1:25" ht="21.6" customHeight="1" outlineLevel="1" x14ac:dyDescent="0.25">
      <c r="A158" s="248"/>
      <c r="C158" s="120"/>
      <c r="E158" s="293" t="s">
        <v>343</v>
      </c>
      <c r="F158" s="293"/>
      <c r="G158" s="293"/>
      <c r="H158" s="293"/>
      <c r="I158" s="293"/>
      <c r="J158" s="293"/>
      <c r="K158" s="293"/>
      <c r="L158" s="293"/>
      <c r="M158" s="293"/>
      <c r="N158" s="149"/>
      <c r="O158" s="149"/>
      <c r="P158" s="272"/>
      <c r="Q158" s="272"/>
      <c r="R158" s="272"/>
      <c r="S158" s="272"/>
      <c r="T158" s="272"/>
      <c r="U158" s="272"/>
      <c r="V158" s="272"/>
      <c r="W158" s="272"/>
      <c r="X158" s="272"/>
    </row>
    <row r="159" spans="1:25" ht="30" customHeight="1" outlineLevel="1" x14ac:dyDescent="0.25">
      <c r="A159" s="248"/>
      <c r="C159" s="120"/>
      <c r="E159" s="293" t="s">
        <v>388</v>
      </c>
      <c r="F159" s="293"/>
      <c r="G159" s="293"/>
      <c r="H159" s="293"/>
      <c r="I159" s="293"/>
      <c r="J159" s="293"/>
      <c r="K159" s="293"/>
      <c r="L159" s="293"/>
      <c r="M159" s="293"/>
      <c r="N159" s="149"/>
      <c r="O159" s="149"/>
      <c r="P159" s="272"/>
      <c r="Q159" s="272"/>
      <c r="R159" s="272"/>
      <c r="S159" s="272"/>
      <c r="T159" s="272"/>
      <c r="U159" s="272"/>
      <c r="V159" s="272"/>
      <c r="W159" s="272"/>
      <c r="X159" s="272"/>
    </row>
    <row r="160" spans="1:25" ht="30" customHeight="1" outlineLevel="1" x14ac:dyDescent="0.25">
      <c r="A160" s="248"/>
      <c r="C160" s="120"/>
      <c r="E160" s="293" t="s">
        <v>342</v>
      </c>
      <c r="F160" s="293"/>
      <c r="G160" s="293"/>
      <c r="H160" s="293"/>
      <c r="I160" s="293"/>
      <c r="J160" s="293"/>
      <c r="K160" s="293"/>
      <c r="L160" s="293"/>
      <c r="M160" s="293"/>
      <c r="N160" s="149"/>
      <c r="O160" s="149"/>
      <c r="P160" s="272"/>
      <c r="Q160" s="272"/>
      <c r="R160" s="272"/>
      <c r="S160" s="272"/>
      <c r="T160" s="272"/>
      <c r="U160" s="272"/>
      <c r="V160" s="272"/>
      <c r="W160" s="272"/>
      <c r="X160" s="272"/>
      <c r="Y160" s="166"/>
    </row>
    <row r="161" spans="1:25" ht="15" customHeight="1" x14ac:dyDescent="0.25">
      <c r="A161" s="264"/>
      <c r="B161" s="264"/>
      <c r="C161" s="264"/>
      <c r="Y161" s="181"/>
    </row>
    <row r="162" spans="1:25" ht="30" customHeight="1" outlineLevel="1" x14ac:dyDescent="0.25">
      <c r="A162" s="247" t="s">
        <v>8</v>
      </c>
      <c r="C162" s="179" t="s">
        <v>88</v>
      </c>
      <c r="D162" s="163"/>
      <c r="E162" s="163"/>
      <c r="F162" s="163"/>
      <c r="G162" s="163"/>
      <c r="H162" s="163"/>
      <c r="I162" s="163"/>
      <c r="J162" s="163"/>
      <c r="K162" s="163"/>
      <c r="L162" s="163"/>
      <c r="M162" s="163"/>
      <c r="N162" s="163"/>
      <c r="O162" s="163"/>
      <c r="P162" s="163"/>
      <c r="Q162" s="163"/>
      <c r="R162" s="163"/>
      <c r="S162" s="163"/>
      <c r="T162" s="163"/>
      <c r="U162" s="163"/>
      <c r="V162" s="163"/>
      <c r="W162" s="163"/>
      <c r="X162" s="163"/>
      <c r="Y162" s="168"/>
    </row>
    <row r="163" spans="1:25" ht="14.45" customHeight="1" outlineLevel="1" x14ac:dyDescent="0.25">
      <c r="A163" s="248"/>
      <c r="C163" s="180" t="s">
        <v>57</v>
      </c>
      <c r="M163" s="165"/>
      <c r="N163" s="165"/>
      <c r="O163" s="165"/>
      <c r="P163" s="275" t="s">
        <v>58</v>
      </c>
      <c r="Q163" s="275"/>
      <c r="R163" s="275"/>
      <c r="S163" s="275"/>
      <c r="T163" s="275"/>
      <c r="U163" s="275"/>
      <c r="V163" s="275"/>
      <c r="W163" s="275"/>
      <c r="X163" s="275"/>
      <c r="Y163" s="168"/>
    </row>
    <row r="164" spans="1:25" ht="34.15" customHeight="1" outlineLevel="1" x14ac:dyDescent="0.25">
      <c r="A164" s="248"/>
      <c r="C164" s="120"/>
      <c r="E164" s="264" t="s">
        <v>334</v>
      </c>
      <c r="F164" s="264"/>
      <c r="G164" s="264"/>
      <c r="H164" s="264"/>
      <c r="I164" s="264"/>
      <c r="J164" s="264"/>
      <c r="K164" s="264"/>
      <c r="L164" s="264"/>
      <c r="M164" s="264"/>
      <c r="N164" s="165"/>
      <c r="O164" s="165"/>
      <c r="P164" s="295"/>
      <c r="Q164" s="295"/>
      <c r="R164" s="295"/>
      <c r="S164" s="295"/>
      <c r="T164" s="295"/>
      <c r="U164" s="295"/>
      <c r="V164" s="295"/>
      <c r="W164" s="295"/>
      <c r="X164" s="295"/>
      <c r="Y164" s="168"/>
    </row>
    <row r="165" spans="1:25" ht="22.15" customHeight="1" outlineLevel="1" x14ac:dyDescent="0.25">
      <c r="A165" s="248"/>
      <c r="C165" s="120"/>
      <c r="E165" s="264" t="s">
        <v>89</v>
      </c>
      <c r="F165" s="264"/>
      <c r="G165" s="264"/>
      <c r="H165" s="264"/>
      <c r="I165" s="264"/>
      <c r="J165" s="264"/>
      <c r="K165" s="264"/>
      <c r="L165" s="264"/>
      <c r="M165" s="264"/>
      <c r="P165" s="295"/>
      <c r="Q165" s="295"/>
      <c r="R165" s="295"/>
      <c r="S165" s="295"/>
      <c r="T165" s="295"/>
      <c r="U165" s="295"/>
      <c r="V165" s="295"/>
      <c r="W165" s="295"/>
      <c r="X165" s="295"/>
      <c r="Y165" s="168"/>
    </row>
    <row r="166" spans="1:25" ht="21.6" customHeight="1" outlineLevel="1" x14ac:dyDescent="0.25">
      <c r="A166" s="248"/>
      <c r="C166" s="120"/>
      <c r="E166" s="261" t="s">
        <v>90</v>
      </c>
      <c r="F166" s="261"/>
      <c r="G166" s="261"/>
      <c r="H166" s="261"/>
      <c r="I166" s="261"/>
      <c r="J166" s="261"/>
      <c r="K166" s="261"/>
      <c r="L166" s="261"/>
      <c r="M166" s="261"/>
      <c r="N166" s="159"/>
      <c r="O166" s="159"/>
      <c r="P166" s="295"/>
      <c r="Q166" s="295"/>
      <c r="R166" s="295"/>
      <c r="S166" s="295"/>
      <c r="T166" s="295"/>
      <c r="U166" s="295"/>
      <c r="V166" s="295"/>
      <c r="W166" s="295"/>
      <c r="X166" s="295"/>
      <c r="Y166" s="168"/>
    </row>
    <row r="167" spans="1:25" ht="29.45" customHeight="1" outlineLevel="1" x14ac:dyDescent="0.25">
      <c r="A167" s="248"/>
      <c r="C167" s="120"/>
      <c r="E167" s="261" t="s">
        <v>91</v>
      </c>
      <c r="F167" s="261"/>
      <c r="G167" s="261"/>
      <c r="H167" s="261"/>
      <c r="I167" s="261"/>
      <c r="J167" s="261"/>
      <c r="K167" s="261"/>
      <c r="L167" s="261"/>
      <c r="M167" s="261"/>
      <c r="N167" s="159"/>
      <c r="O167" s="159"/>
      <c r="P167" s="295"/>
      <c r="Q167" s="295"/>
      <c r="R167" s="295"/>
      <c r="S167" s="295"/>
      <c r="T167" s="295"/>
      <c r="U167" s="295"/>
      <c r="V167" s="295"/>
      <c r="W167" s="295"/>
      <c r="X167" s="295"/>
      <c r="Y167" s="168"/>
    </row>
    <row r="168" spans="1:25" ht="28.15" customHeight="1" outlineLevel="1" x14ac:dyDescent="0.25">
      <c r="A168" s="248"/>
      <c r="C168" s="120"/>
      <c r="E168" s="261" t="s">
        <v>92</v>
      </c>
      <c r="F168" s="261"/>
      <c r="G168" s="261"/>
      <c r="H168" s="261"/>
      <c r="I168" s="261"/>
      <c r="J168" s="261"/>
      <c r="K168" s="261"/>
      <c r="L168" s="261"/>
      <c r="M168" s="261"/>
      <c r="N168" s="159"/>
      <c r="O168" s="159"/>
      <c r="P168" s="295"/>
      <c r="Q168" s="295"/>
      <c r="R168" s="295"/>
      <c r="S168" s="295"/>
      <c r="T168" s="295"/>
      <c r="U168" s="295"/>
      <c r="V168" s="295"/>
      <c r="W168" s="295"/>
      <c r="X168" s="295"/>
      <c r="Y168" s="168"/>
    </row>
    <row r="169" spans="1:25" ht="33" customHeight="1" outlineLevel="1" x14ac:dyDescent="0.25">
      <c r="A169" s="248"/>
      <c r="C169" s="120"/>
      <c r="E169" s="261" t="s">
        <v>93</v>
      </c>
      <c r="F169" s="261"/>
      <c r="G169" s="261"/>
      <c r="H169" s="261"/>
      <c r="I169" s="261"/>
      <c r="J169" s="261"/>
      <c r="K169" s="261"/>
      <c r="L169" s="261"/>
      <c r="M169" s="261"/>
      <c r="N169" s="159"/>
      <c r="O169" s="159"/>
      <c r="P169" s="295"/>
      <c r="Q169" s="295"/>
      <c r="R169" s="295"/>
      <c r="S169" s="295"/>
      <c r="T169" s="295"/>
      <c r="U169" s="295"/>
      <c r="V169" s="295"/>
      <c r="W169" s="295"/>
      <c r="X169" s="295"/>
      <c r="Y169" s="168"/>
    </row>
    <row r="170" spans="1:25" ht="19.899999999999999" customHeight="1" outlineLevel="1" x14ac:dyDescent="0.25">
      <c r="A170" s="248"/>
      <c r="C170" s="120"/>
      <c r="E170" s="261" t="s">
        <v>94</v>
      </c>
      <c r="F170" s="261"/>
      <c r="G170" s="261"/>
      <c r="H170" s="261"/>
      <c r="I170" s="261"/>
      <c r="J170" s="261"/>
      <c r="K170" s="261"/>
      <c r="L170" s="261"/>
      <c r="M170" s="261"/>
      <c r="N170" s="159"/>
      <c r="O170" s="159"/>
      <c r="P170" s="295"/>
      <c r="Q170" s="295"/>
      <c r="R170" s="295"/>
      <c r="S170" s="295"/>
      <c r="T170" s="295"/>
      <c r="U170" s="295"/>
      <c r="V170" s="295"/>
      <c r="W170" s="295"/>
      <c r="X170" s="295"/>
      <c r="Y170" s="168"/>
    </row>
    <row r="171" spans="1:25" ht="19.899999999999999" customHeight="1" outlineLevel="1" x14ac:dyDescent="0.25">
      <c r="A171" s="248"/>
      <c r="C171" s="120"/>
      <c r="E171" s="261" t="s">
        <v>95</v>
      </c>
      <c r="F171" s="261"/>
      <c r="G171" s="261"/>
      <c r="H171" s="261"/>
      <c r="I171" s="261"/>
      <c r="J171" s="261"/>
      <c r="K171" s="261"/>
      <c r="L171" s="261"/>
      <c r="M171" s="261"/>
      <c r="N171" s="159"/>
      <c r="O171" s="159"/>
      <c r="P171" s="295"/>
      <c r="Q171" s="295"/>
      <c r="R171" s="295"/>
      <c r="S171" s="295"/>
      <c r="T171" s="295"/>
      <c r="U171" s="295"/>
      <c r="V171" s="295"/>
      <c r="W171" s="295"/>
      <c r="X171" s="295"/>
      <c r="Y171" s="168"/>
    </row>
    <row r="172" spans="1:25" ht="19.899999999999999" customHeight="1" outlineLevel="1" x14ac:dyDescent="0.25">
      <c r="A172" s="248"/>
      <c r="C172" s="120"/>
      <c r="E172" s="261" t="s">
        <v>96</v>
      </c>
      <c r="F172" s="261"/>
      <c r="G172" s="261"/>
      <c r="H172" s="261"/>
      <c r="I172" s="261"/>
      <c r="J172" s="261"/>
      <c r="K172" s="261"/>
      <c r="L172" s="261"/>
      <c r="M172" s="261"/>
      <c r="N172" s="159"/>
      <c r="O172" s="159"/>
      <c r="P172" s="295"/>
      <c r="Q172" s="295"/>
      <c r="R172" s="295"/>
      <c r="S172" s="295"/>
      <c r="T172" s="295"/>
      <c r="U172" s="295"/>
      <c r="V172" s="295"/>
      <c r="W172" s="295"/>
      <c r="X172" s="295"/>
      <c r="Y172" s="168"/>
    </row>
    <row r="173" spans="1:25" ht="19.899999999999999" customHeight="1" outlineLevel="1" x14ac:dyDescent="0.25">
      <c r="A173" s="248"/>
      <c r="C173" s="120"/>
      <c r="E173" s="261" t="s">
        <v>335</v>
      </c>
      <c r="F173" s="261"/>
      <c r="G173" s="261"/>
      <c r="H173" s="261"/>
      <c r="I173" s="261"/>
      <c r="J173" s="261"/>
      <c r="K173" s="261"/>
      <c r="L173" s="261"/>
      <c r="M173" s="261"/>
      <c r="N173" s="159"/>
      <c r="O173" s="159"/>
      <c r="P173" s="295"/>
      <c r="Q173" s="295"/>
      <c r="R173" s="295"/>
      <c r="S173" s="295"/>
      <c r="T173" s="295"/>
      <c r="U173" s="295"/>
      <c r="V173" s="295"/>
      <c r="W173" s="295"/>
      <c r="X173" s="295"/>
      <c r="Y173" s="168"/>
    </row>
    <row r="174" spans="1:25" ht="19.899999999999999" customHeight="1" outlineLevel="1" x14ac:dyDescent="0.25">
      <c r="A174" s="248"/>
      <c r="C174" s="120"/>
      <c r="E174" s="261" t="s">
        <v>97</v>
      </c>
      <c r="F174" s="261"/>
      <c r="G174" s="261"/>
      <c r="H174" s="261"/>
      <c r="I174" s="261"/>
      <c r="J174" s="261"/>
      <c r="K174" s="261"/>
      <c r="L174" s="261"/>
      <c r="M174" s="261"/>
      <c r="N174" s="159"/>
      <c r="O174" s="159"/>
      <c r="P174" s="295"/>
      <c r="Q174" s="295"/>
      <c r="R174" s="295"/>
      <c r="S174" s="295"/>
      <c r="T174" s="295"/>
      <c r="U174" s="295"/>
      <c r="V174" s="295"/>
      <c r="W174" s="295"/>
      <c r="X174" s="295"/>
      <c r="Y174" s="168"/>
    </row>
    <row r="175" spans="1:25" ht="19.899999999999999" customHeight="1" outlineLevel="1" x14ac:dyDescent="0.25">
      <c r="A175" s="248"/>
      <c r="C175" s="120"/>
      <c r="E175" s="261" t="s">
        <v>336</v>
      </c>
      <c r="F175" s="261"/>
      <c r="G175" s="261"/>
      <c r="H175" s="261"/>
      <c r="I175" s="261"/>
      <c r="J175" s="261"/>
      <c r="K175" s="261"/>
      <c r="L175" s="261"/>
      <c r="M175" s="261"/>
      <c r="N175" s="159"/>
      <c r="O175" s="159"/>
      <c r="P175" s="295"/>
      <c r="Q175" s="295"/>
      <c r="R175" s="295"/>
      <c r="S175" s="295"/>
      <c r="T175" s="295"/>
      <c r="U175" s="295"/>
      <c r="V175" s="295"/>
      <c r="W175" s="295"/>
      <c r="X175" s="295"/>
      <c r="Y175" s="168"/>
    </row>
    <row r="176" spans="1:25" ht="19.899999999999999" customHeight="1" outlineLevel="1" x14ac:dyDescent="0.25">
      <c r="A176" s="248"/>
      <c r="C176" s="120"/>
      <c r="E176" s="261" t="s">
        <v>98</v>
      </c>
      <c r="F176" s="261"/>
      <c r="G176" s="261"/>
      <c r="H176" s="261"/>
      <c r="I176" s="261"/>
      <c r="J176" s="261"/>
      <c r="K176" s="261"/>
      <c r="L176" s="261"/>
      <c r="M176" s="261"/>
      <c r="N176" s="159"/>
      <c r="O176" s="159"/>
      <c r="P176" s="295"/>
      <c r="Q176" s="295"/>
      <c r="R176" s="295"/>
      <c r="S176" s="295"/>
      <c r="T176" s="295"/>
      <c r="U176" s="295"/>
      <c r="V176" s="295"/>
      <c r="W176" s="295"/>
      <c r="X176" s="295"/>
      <c r="Y176" s="168"/>
    </row>
    <row r="177" spans="1:25" s="182" customFormat="1" ht="19.899999999999999" customHeight="1" outlineLevel="1" x14ac:dyDescent="0.25">
      <c r="A177" s="248"/>
      <c r="C177" s="120"/>
      <c r="D177" s="121"/>
      <c r="E177" s="261" t="s">
        <v>99</v>
      </c>
      <c r="F177" s="261"/>
      <c r="G177" s="261"/>
      <c r="H177" s="261"/>
      <c r="I177" s="261"/>
      <c r="J177" s="261"/>
      <c r="K177" s="261"/>
      <c r="L177" s="261"/>
      <c r="M177" s="261"/>
      <c r="N177" s="159"/>
      <c r="O177" s="159"/>
      <c r="P177" s="295"/>
      <c r="Q177" s="295"/>
      <c r="R177" s="295"/>
      <c r="S177" s="295"/>
      <c r="T177" s="295"/>
      <c r="U177" s="295"/>
      <c r="V177" s="295"/>
      <c r="W177" s="295"/>
      <c r="X177" s="295"/>
      <c r="Y177" s="168"/>
    </row>
    <row r="178" spans="1:25" ht="29.45" customHeight="1" outlineLevel="1" x14ac:dyDescent="0.25">
      <c r="A178" s="248"/>
      <c r="C178" s="120"/>
      <c r="E178" s="261" t="s">
        <v>371</v>
      </c>
      <c r="F178" s="261"/>
      <c r="G178" s="261"/>
      <c r="H178" s="261"/>
      <c r="I178" s="261"/>
      <c r="J178" s="261"/>
      <c r="K178" s="261"/>
      <c r="L178" s="261"/>
      <c r="M178" s="261"/>
      <c r="N178" s="159"/>
      <c r="O178" s="159"/>
      <c r="P178" s="295"/>
      <c r="Q178" s="295"/>
      <c r="R178" s="295"/>
      <c r="S178" s="295"/>
      <c r="T178" s="295"/>
      <c r="U178" s="295"/>
      <c r="V178" s="295"/>
      <c r="W178" s="295"/>
      <c r="X178" s="295"/>
      <c r="Y178" s="168"/>
    </row>
    <row r="179" spans="1:25" ht="19.899999999999999" customHeight="1" outlineLevel="1" x14ac:dyDescent="0.25">
      <c r="A179" s="248"/>
      <c r="C179" s="120"/>
      <c r="E179" s="261" t="s">
        <v>100</v>
      </c>
      <c r="F179" s="261"/>
      <c r="G179" s="261"/>
      <c r="H179" s="261"/>
      <c r="I179" s="261"/>
      <c r="J179" s="261"/>
      <c r="K179" s="261"/>
      <c r="L179" s="261"/>
      <c r="M179" s="261"/>
      <c r="N179" s="159"/>
      <c r="O179" s="159"/>
      <c r="P179" s="295"/>
      <c r="Q179" s="295"/>
      <c r="R179" s="295"/>
      <c r="S179" s="295"/>
      <c r="T179" s="295"/>
      <c r="U179" s="295"/>
      <c r="V179" s="295"/>
      <c r="W179" s="295"/>
      <c r="X179" s="295"/>
      <c r="Y179" s="168"/>
    </row>
    <row r="180" spans="1:25" ht="43.9" customHeight="1" outlineLevel="1" x14ac:dyDescent="0.25">
      <c r="A180" s="248"/>
      <c r="C180" s="120"/>
      <c r="D180" s="182"/>
      <c r="E180" s="261" t="s">
        <v>411</v>
      </c>
      <c r="F180" s="261"/>
      <c r="G180" s="261"/>
      <c r="H180" s="261"/>
      <c r="I180" s="261"/>
      <c r="J180" s="261"/>
      <c r="K180" s="261"/>
      <c r="L180" s="261"/>
      <c r="M180" s="261"/>
      <c r="N180" s="159"/>
      <c r="O180" s="159"/>
      <c r="P180" s="295"/>
      <c r="Q180" s="295"/>
      <c r="R180" s="295"/>
      <c r="S180" s="295"/>
      <c r="T180" s="295"/>
      <c r="U180" s="295"/>
      <c r="V180" s="295"/>
      <c r="W180" s="295"/>
      <c r="X180" s="295"/>
      <c r="Y180" s="168"/>
    </row>
    <row r="181" spans="1:25" ht="19.899999999999999" customHeight="1" outlineLevel="1" x14ac:dyDescent="0.25">
      <c r="A181" s="248"/>
      <c r="C181" s="120"/>
      <c r="E181" s="261" t="s">
        <v>102</v>
      </c>
      <c r="F181" s="261"/>
      <c r="G181" s="261"/>
      <c r="H181" s="261"/>
      <c r="I181" s="261"/>
      <c r="J181" s="261"/>
      <c r="K181" s="261"/>
      <c r="L181" s="261"/>
      <c r="M181" s="261"/>
      <c r="N181" s="159"/>
      <c r="O181" s="159"/>
      <c r="P181" s="295"/>
      <c r="Q181" s="295"/>
      <c r="R181" s="295"/>
      <c r="S181" s="295"/>
      <c r="T181" s="295"/>
      <c r="U181" s="295"/>
      <c r="V181" s="295"/>
      <c r="W181" s="295"/>
      <c r="X181" s="295"/>
      <c r="Y181" s="168"/>
    </row>
    <row r="182" spans="1:25" ht="28.9" customHeight="1" outlineLevel="1" x14ac:dyDescent="0.25">
      <c r="A182" s="248"/>
      <c r="C182" s="120"/>
      <c r="E182" s="261" t="s">
        <v>103</v>
      </c>
      <c r="F182" s="261"/>
      <c r="G182" s="261"/>
      <c r="H182" s="261"/>
      <c r="I182" s="261"/>
      <c r="J182" s="261"/>
      <c r="K182" s="261"/>
      <c r="L182" s="261"/>
      <c r="M182" s="261"/>
      <c r="N182" s="159"/>
      <c r="O182" s="159"/>
      <c r="P182" s="295"/>
      <c r="Q182" s="295"/>
      <c r="R182" s="295"/>
      <c r="S182" s="295"/>
      <c r="T182" s="295"/>
      <c r="U182" s="295"/>
      <c r="V182" s="295"/>
      <c r="W182" s="295"/>
      <c r="X182" s="295"/>
      <c r="Y182" s="168"/>
    </row>
    <row r="183" spans="1:25" ht="28.9" customHeight="1" outlineLevel="1" x14ac:dyDescent="0.25">
      <c r="A183" s="248"/>
      <c r="C183" s="120"/>
      <c r="E183" s="261" t="s">
        <v>104</v>
      </c>
      <c r="F183" s="261"/>
      <c r="G183" s="261"/>
      <c r="H183" s="261"/>
      <c r="I183" s="261"/>
      <c r="J183" s="261"/>
      <c r="K183" s="261"/>
      <c r="L183" s="261"/>
      <c r="M183" s="261"/>
      <c r="N183" s="159"/>
      <c r="O183" s="159"/>
      <c r="P183" s="295"/>
      <c r="Q183" s="295"/>
      <c r="R183" s="295"/>
      <c r="S183" s="295"/>
      <c r="T183" s="295"/>
      <c r="U183" s="295"/>
      <c r="V183" s="295"/>
      <c r="W183" s="295"/>
      <c r="X183" s="295"/>
      <c r="Y183" s="168"/>
    </row>
    <row r="184" spans="1:25" ht="19.899999999999999" customHeight="1" outlineLevel="1" x14ac:dyDescent="0.25">
      <c r="A184" s="248"/>
      <c r="C184" s="304"/>
      <c r="E184" s="261" t="s">
        <v>105</v>
      </c>
      <c r="F184" s="261"/>
      <c r="G184" s="261"/>
      <c r="H184" s="261"/>
      <c r="I184" s="261"/>
      <c r="J184" s="261"/>
      <c r="K184" s="261"/>
      <c r="L184" s="261"/>
      <c r="M184" s="261"/>
      <c r="N184" s="159"/>
      <c r="O184" s="159"/>
      <c r="P184" s="295"/>
      <c r="Q184" s="295"/>
      <c r="R184" s="295"/>
      <c r="S184" s="295"/>
      <c r="T184" s="295"/>
      <c r="U184" s="295"/>
      <c r="V184" s="295"/>
      <c r="W184" s="295"/>
      <c r="X184" s="295"/>
      <c r="Y184" s="168"/>
    </row>
    <row r="185" spans="1:25" ht="19.899999999999999" customHeight="1" outlineLevel="1" x14ac:dyDescent="0.25">
      <c r="A185" s="248"/>
      <c r="C185" s="305"/>
      <c r="E185" s="261" t="s">
        <v>106</v>
      </c>
      <c r="F185" s="261"/>
      <c r="G185" s="261"/>
      <c r="H185" s="261"/>
      <c r="I185" s="261"/>
      <c r="J185" s="261"/>
      <c r="K185" s="261"/>
      <c r="L185" s="261"/>
      <c r="M185" s="261"/>
      <c r="N185" s="159"/>
      <c r="O185" s="159"/>
      <c r="P185" s="295"/>
      <c r="Q185" s="295"/>
      <c r="R185" s="295"/>
      <c r="S185" s="295"/>
      <c r="T185" s="295"/>
      <c r="U185" s="295"/>
      <c r="V185" s="295"/>
      <c r="W185" s="295"/>
      <c r="X185" s="295"/>
      <c r="Y185" s="168"/>
    </row>
    <row r="186" spans="1:25" ht="45.6" customHeight="1" outlineLevel="1" x14ac:dyDescent="0.25">
      <c r="A186" s="248"/>
      <c r="C186" s="120"/>
      <c r="E186" s="261" t="s">
        <v>107</v>
      </c>
      <c r="F186" s="261"/>
      <c r="G186" s="261"/>
      <c r="H186" s="261"/>
      <c r="I186" s="261"/>
      <c r="J186" s="261"/>
      <c r="K186" s="261"/>
      <c r="L186" s="261"/>
      <c r="M186" s="261"/>
      <c r="N186" s="159"/>
      <c r="O186" s="159"/>
      <c r="P186" s="295"/>
      <c r="Q186" s="295"/>
      <c r="R186" s="295"/>
      <c r="S186" s="295"/>
      <c r="T186" s="295"/>
      <c r="U186" s="295"/>
      <c r="V186" s="295"/>
      <c r="W186" s="295"/>
      <c r="X186" s="295"/>
    </row>
    <row r="187" spans="1:25" ht="20.45" customHeight="1" outlineLevel="1" x14ac:dyDescent="0.25">
      <c r="A187" s="248"/>
      <c r="C187" s="120"/>
      <c r="E187" s="293" t="s">
        <v>344</v>
      </c>
      <c r="F187" s="293"/>
      <c r="G187" s="293"/>
      <c r="H187" s="293"/>
      <c r="I187" s="293"/>
      <c r="J187" s="293"/>
      <c r="K187" s="293"/>
      <c r="L187" s="293"/>
      <c r="M187" s="293"/>
      <c r="N187" s="149"/>
      <c r="O187" s="149"/>
      <c r="P187" s="295"/>
      <c r="Q187" s="295"/>
      <c r="R187" s="295"/>
      <c r="S187" s="295"/>
      <c r="T187" s="295"/>
      <c r="U187" s="295"/>
      <c r="V187" s="295"/>
      <c r="W187" s="295"/>
      <c r="X187" s="295"/>
    </row>
    <row r="188" spans="1:25" ht="26.45" customHeight="1" outlineLevel="1" x14ac:dyDescent="0.25">
      <c r="A188" s="248"/>
      <c r="C188" s="120"/>
      <c r="E188" s="293" t="s">
        <v>342</v>
      </c>
      <c r="F188" s="293"/>
      <c r="G188" s="293"/>
      <c r="H188" s="293"/>
      <c r="I188" s="293"/>
      <c r="J188" s="293"/>
      <c r="K188" s="293"/>
      <c r="L188" s="293"/>
      <c r="M188" s="293"/>
      <c r="N188" s="149"/>
      <c r="O188" s="149"/>
      <c r="P188" s="295"/>
      <c r="Q188" s="295"/>
      <c r="R188" s="295"/>
      <c r="S188" s="295"/>
      <c r="T188" s="295"/>
      <c r="U188" s="295"/>
      <c r="V188" s="295"/>
      <c r="W188" s="295"/>
      <c r="X188" s="295"/>
      <c r="Y188" s="166"/>
    </row>
    <row r="189" spans="1:25" ht="14.45" customHeight="1" x14ac:dyDescent="0.25">
      <c r="A189" s="248"/>
      <c r="C189" s="123"/>
      <c r="Y189" s="183"/>
    </row>
    <row r="190" spans="1:25" ht="30" customHeight="1" outlineLevel="1" x14ac:dyDescent="0.25">
      <c r="A190" s="248"/>
      <c r="C190" s="179" t="s">
        <v>108</v>
      </c>
      <c r="D190" s="163"/>
      <c r="E190" s="163"/>
      <c r="F190" s="163"/>
      <c r="G190" s="163"/>
      <c r="H190" s="163"/>
      <c r="I190" s="163"/>
      <c r="J190" s="163"/>
      <c r="K190" s="163"/>
      <c r="L190" s="163"/>
      <c r="M190" s="163"/>
      <c r="N190" s="163"/>
      <c r="O190" s="163"/>
      <c r="P190" s="163"/>
      <c r="Q190" s="163"/>
      <c r="R190" s="163"/>
      <c r="S190" s="163"/>
      <c r="T190" s="163"/>
      <c r="U190" s="163"/>
      <c r="V190" s="163"/>
      <c r="W190" s="163"/>
      <c r="X190" s="163"/>
      <c r="Y190" s="160"/>
    </row>
    <row r="191" spans="1:25" ht="19.899999999999999" customHeight="1" outlineLevel="1" x14ac:dyDescent="0.25">
      <c r="A191" s="248"/>
      <c r="C191" s="180" t="s">
        <v>57</v>
      </c>
      <c r="M191" s="165"/>
      <c r="N191" s="165"/>
      <c r="O191" s="165"/>
      <c r="P191" s="275" t="s">
        <v>58</v>
      </c>
      <c r="Q191" s="275"/>
      <c r="R191" s="275"/>
      <c r="S191" s="275"/>
      <c r="T191" s="275"/>
      <c r="U191" s="275"/>
      <c r="V191" s="275"/>
      <c r="W191" s="275"/>
      <c r="X191" s="275"/>
      <c r="Y191" s="160"/>
    </row>
    <row r="192" spans="1:25" ht="22.15" customHeight="1" outlineLevel="1" x14ac:dyDescent="0.25">
      <c r="A192" s="248"/>
      <c r="C192" s="120"/>
      <c r="E192" s="261" t="s">
        <v>109</v>
      </c>
      <c r="F192" s="261"/>
      <c r="G192" s="261"/>
      <c r="H192" s="261"/>
      <c r="I192" s="261"/>
      <c r="J192" s="261"/>
      <c r="K192" s="261"/>
      <c r="L192" s="261"/>
      <c r="M192" s="261"/>
      <c r="P192" s="300"/>
      <c r="Q192" s="300"/>
      <c r="R192" s="300"/>
      <c r="S192" s="300"/>
      <c r="T192" s="300"/>
      <c r="U192" s="300"/>
      <c r="V192" s="300"/>
      <c r="W192" s="300"/>
      <c r="X192" s="300"/>
      <c r="Y192" s="160"/>
    </row>
    <row r="193" spans="1:25" ht="22.15" customHeight="1" outlineLevel="1" x14ac:dyDescent="0.25">
      <c r="A193" s="248"/>
      <c r="C193" s="120"/>
      <c r="E193" s="261" t="s">
        <v>110</v>
      </c>
      <c r="F193" s="261"/>
      <c r="G193" s="261"/>
      <c r="H193" s="261"/>
      <c r="I193" s="261"/>
      <c r="J193" s="261"/>
      <c r="K193" s="261"/>
      <c r="L193" s="261"/>
      <c r="M193" s="261"/>
      <c r="P193" s="300"/>
      <c r="Q193" s="300"/>
      <c r="R193" s="300"/>
      <c r="S193" s="300"/>
      <c r="T193" s="300"/>
      <c r="U193" s="300"/>
      <c r="V193" s="300"/>
      <c r="W193" s="300"/>
      <c r="X193" s="300"/>
      <c r="Y193" s="160"/>
    </row>
    <row r="194" spans="1:25" ht="30.6" customHeight="1" outlineLevel="1" x14ac:dyDescent="0.25">
      <c r="A194" s="248"/>
      <c r="C194" s="120"/>
      <c r="E194" s="261" t="s">
        <v>111</v>
      </c>
      <c r="F194" s="261"/>
      <c r="G194" s="261"/>
      <c r="H194" s="261"/>
      <c r="I194" s="261"/>
      <c r="J194" s="261"/>
      <c r="K194" s="261"/>
      <c r="L194" s="261"/>
      <c r="M194" s="261"/>
      <c r="N194" s="149"/>
      <c r="O194" s="149"/>
      <c r="P194" s="300"/>
      <c r="Q194" s="300"/>
      <c r="R194" s="300"/>
      <c r="S194" s="300"/>
      <c r="T194" s="300"/>
      <c r="U194" s="300"/>
      <c r="V194" s="300"/>
      <c r="W194" s="300"/>
      <c r="X194" s="300"/>
      <c r="Y194" s="160"/>
    </row>
    <row r="195" spans="1:25" ht="23.45" customHeight="1" outlineLevel="1" x14ac:dyDescent="0.25">
      <c r="A195" s="248"/>
      <c r="C195" s="120"/>
      <c r="E195" s="261" t="s">
        <v>112</v>
      </c>
      <c r="F195" s="261"/>
      <c r="G195" s="261"/>
      <c r="H195" s="261"/>
      <c r="I195" s="261"/>
      <c r="J195" s="261"/>
      <c r="K195" s="261"/>
      <c r="L195" s="261"/>
      <c r="M195" s="261"/>
      <c r="P195" s="300"/>
      <c r="Q195" s="300"/>
      <c r="R195" s="300"/>
      <c r="S195" s="300"/>
      <c r="T195" s="300"/>
      <c r="U195" s="300"/>
      <c r="V195" s="300"/>
      <c r="W195" s="300"/>
      <c r="X195" s="300"/>
      <c r="Y195" s="160"/>
    </row>
    <row r="196" spans="1:25" ht="29.45" customHeight="1" outlineLevel="1" x14ac:dyDescent="0.25">
      <c r="A196" s="248"/>
      <c r="C196" s="120"/>
      <c r="E196" s="261" t="s">
        <v>393</v>
      </c>
      <c r="F196" s="261"/>
      <c r="G196" s="261"/>
      <c r="H196" s="261"/>
      <c r="I196" s="261"/>
      <c r="J196" s="261"/>
      <c r="K196" s="261"/>
      <c r="L196" s="261"/>
      <c r="M196" s="261"/>
      <c r="P196" s="300"/>
      <c r="Q196" s="300"/>
      <c r="R196" s="300"/>
      <c r="S196" s="300"/>
      <c r="T196" s="300"/>
      <c r="U196" s="300"/>
      <c r="V196" s="300"/>
      <c r="W196" s="300"/>
      <c r="X196" s="300"/>
      <c r="Y196" s="160"/>
    </row>
    <row r="197" spans="1:25" ht="21" customHeight="1" outlineLevel="1" x14ac:dyDescent="0.25">
      <c r="A197" s="248"/>
      <c r="C197" s="120"/>
      <c r="E197" s="261" t="s">
        <v>113</v>
      </c>
      <c r="F197" s="261"/>
      <c r="G197" s="261"/>
      <c r="H197" s="261"/>
      <c r="I197" s="261"/>
      <c r="J197" s="261"/>
      <c r="K197" s="261"/>
      <c r="L197" s="261"/>
      <c r="M197" s="261"/>
      <c r="N197" s="149"/>
      <c r="O197" s="149"/>
      <c r="P197" s="300"/>
      <c r="Q197" s="300"/>
      <c r="R197" s="300"/>
      <c r="S197" s="300"/>
      <c r="T197" s="300"/>
      <c r="U197" s="300"/>
      <c r="V197" s="300"/>
      <c r="W197" s="300"/>
      <c r="X197" s="300"/>
      <c r="Y197" s="160"/>
    </row>
    <row r="198" spans="1:25" ht="14.45" customHeight="1" outlineLevel="1" x14ac:dyDescent="0.25">
      <c r="A198" s="248"/>
      <c r="C198" s="120"/>
      <c r="E198" s="261" t="s">
        <v>114</v>
      </c>
      <c r="F198" s="261"/>
      <c r="G198" s="261"/>
      <c r="H198" s="261"/>
      <c r="I198" s="261"/>
      <c r="J198" s="261"/>
      <c r="K198" s="261"/>
      <c r="L198" s="261"/>
      <c r="M198" s="261"/>
      <c r="N198" s="149"/>
      <c r="O198" s="149"/>
      <c r="P198" s="300"/>
      <c r="Q198" s="300"/>
      <c r="R198" s="300"/>
      <c r="S198" s="300"/>
      <c r="T198" s="300"/>
      <c r="U198" s="300"/>
      <c r="V198" s="300"/>
      <c r="W198" s="300"/>
      <c r="X198" s="300"/>
      <c r="Y198" s="160"/>
    </row>
    <row r="199" spans="1:25" ht="21" customHeight="1" outlineLevel="1" x14ac:dyDescent="0.25">
      <c r="A199" s="248"/>
      <c r="C199" s="120"/>
      <c r="E199" s="261" t="s">
        <v>115</v>
      </c>
      <c r="F199" s="261"/>
      <c r="G199" s="261"/>
      <c r="H199" s="261"/>
      <c r="I199" s="261"/>
      <c r="J199" s="261"/>
      <c r="K199" s="261"/>
      <c r="L199" s="261"/>
      <c r="M199" s="261"/>
      <c r="P199" s="300"/>
      <c r="Q199" s="300"/>
      <c r="R199" s="300"/>
      <c r="S199" s="300"/>
      <c r="T199" s="300"/>
      <c r="U199" s="300"/>
      <c r="V199" s="300"/>
      <c r="W199" s="300"/>
      <c r="X199" s="300"/>
      <c r="Y199" s="160"/>
    </row>
    <row r="200" spans="1:25" ht="22.15" customHeight="1" outlineLevel="1" x14ac:dyDescent="0.25">
      <c r="A200" s="248"/>
      <c r="C200" s="120"/>
      <c r="E200" s="264" t="s">
        <v>337</v>
      </c>
      <c r="F200" s="264"/>
      <c r="G200" s="264"/>
      <c r="H200" s="264"/>
      <c r="I200" s="264"/>
      <c r="J200" s="264"/>
      <c r="K200" s="264"/>
      <c r="L200" s="264"/>
      <c r="M200" s="264"/>
      <c r="P200" s="300"/>
      <c r="Q200" s="300"/>
      <c r="R200" s="300"/>
      <c r="S200" s="300"/>
      <c r="T200" s="300"/>
      <c r="U200" s="300"/>
      <c r="V200" s="300"/>
      <c r="W200" s="300"/>
      <c r="X200" s="300"/>
      <c r="Y200" s="160"/>
    </row>
    <row r="201" spans="1:25" ht="25.15" customHeight="1" outlineLevel="1" x14ac:dyDescent="0.25">
      <c r="A201" s="248"/>
      <c r="C201" s="120"/>
      <c r="E201" s="261" t="s">
        <v>338</v>
      </c>
      <c r="F201" s="261"/>
      <c r="G201" s="261"/>
      <c r="H201" s="261"/>
      <c r="I201" s="261"/>
      <c r="J201" s="261"/>
      <c r="K201" s="261"/>
      <c r="L201" s="261"/>
      <c r="M201" s="261"/>
      <c r="P201" s="300"/>
      <c r="Q201" s="300"/>
      <c r="R201" s="300"/>
      <c r="S201" s="300"/>
      <c r="T201" s="300"/>
      <c r="U201" s="300"/>
      <c r="V201" s="300"/>
      <c r="W201" s="300"/>
      <c r="X201" s="300"/>
      <c r="Y201" s="160"/>
    </row>
    <row r="202" spans="1:25" ht="45" customHeight="1" outlineLevel="1" x14ac:dyDescent="0.25">
      <c r="A202" s="248"/>
      <c r="C202" s="120"/>
      <c r="E202" s="261" t="s">
        <v>116</v>
      </c>
      <c r="F202" s="261"/>
      <c r="G202" s="261"/>
      <c r="H202" s="261"/>
      <c r="I202" s="261"/>
      <c r="J202" s="261"/>
      <c r="K202" s="261"/>
      <c r="L202" s="261"/>
      <c r="M202" s="261"/>
      <c r="P202" s="300"/>
      <c r="Q202" s="300"/>
      <c r="R202" s="300"/>
      <c r="S202" s="300"/>
      <c r="T202" s="300"/>
      <c r="U202" s="300"/>
      <c r="V202" s="300"/>
      <c r="W202" s="300"/>
      <c r="X202" s="300"/>
      <c r="Y202" s="160"/>
    </row>
    <row r="203" spans="1:25" s="182" customFormat="1" ht="43.15" customHeight="1" outlineLevel="1" x14ac:dyDescent="0.25">
      <c r="A203" s="248"/>
      <c r="C203" s="120"/>
      <c r="D203" s="121"/>
      <c r="E203" s="261" t="s">
        <v>117</v>
      </c>
      <c r="F203" s="261"/>
      <c r="G203" s="261"/>
      <c r="H203" s="261"/>
      <c r="I203" s="261"/>
      <c r="J203" s="261"/>
      <c r="K203" s="261"/>
      <c r="L203" s="261"/>
      <c r="M203" s="261"/>
      <c r="N203" s="121"/>
      <c r="O203" s="121"/>
      <c r="P203" s="300"/>
      <c r="Q203" s="300"/>
      <c r="R203" s="300"/>
      <c r="S203" s="300"/>
      <c r="T203" s="300"/>
      <c r="U203" s="300"/>
      <c r="V203" s="300"/>
      <c r="W203" s="300"/>
      <c r="X203" s="300"/>
      <c r="Y203" s="160"/>
    </row>
    <row r="204" spans="1:25" ht="30" customHeight="1" outlineLevel="1" x14ac:dyDescent="0.25">
      <c r="A204" s="248"/>
      <c r="C204" s="120"/>
      <c r="E204" s="261" t="s">
        <v>118</v>
      </c>
      <c r="F204" s="261"/>
      <c r="G204" s="261"/>
      <c r="H204" s="261"/>
      <c r="I204" s="261"/>
      <c r="J204" s="261"/>
      <c r="K204" s="261"/>
      <c r="L204" s="261"/>
      <c r="M204" s="261"/>
      <c r="P204" s="300"/>
      <c r="Q204" s="300"/>
      <c r="R204" s="300"/>
      <c r="S204" s="300"/>
      <c r="T204" s="300"/>
      <c r="U204" s="300"/>
      <c r="V204" s="300"/>
      <c r="W204" s="300"/>
      <c r="X204" s="300"/>
      <c r="Y204" s="168"/>
    </row>
    <row r="205" spans="1:25" ht="19.899999999999999" customHeight="1" outlineLevel="1" x14ac:dyDescent="0.25">
      <c r="A205" s="248"/>
      <c r="C205" s="120"/>
      <c r="D205" s="182"/>
      <c r="E205" s="261" t="s">
        <v>119</v>
      </c>
      <c r="F205" s="261"/>
      <c r="G205" s="261"/>
      <c r="H205" s="261"/>
      <c r="I205" s="261"/>
      <c r="J205" s="261"/>
      <c r="K205" s="261"/>
      <c r="L205" s="261"/>
      <c r="M205" s="261"/>
      <c r="P205" s="300"/>
      <c r="Q205" s="300"/>
      <c r="R205" s="300"/>
      <c r="S205" s="300"/>
      <c r="T205" s="300"/>
      <c r="U205" s="300"/>
      <c r="V205" s="300"/>
      <c r="W205" s="300"/>
      <c r="X205" s="300"/>
      <c r="Y205" s="160"/>
    </row>
    <row r="206" spans="1:25" ht="28.9" customHeight="1" outlineLevel="1" x14ac:dyDescent="0.25">
      <c r="A206" s="248"/>
      <c r="C206" s="120"/>
      <c r="E206" s="293" t="s">
        <v>359</v>
      </c>
      <c r="F206" s="293"/>
      <c r="G206" s="293"/>
      <c r="H206" s="293"/>
      <c r="I206" s="293"/>
      <c r="J206" s="293"/>
      <c r="K206" s="293"/>
      <c r="L206" s="293"/>
      <c r="M206" s="293"/>
      <c r="N206" s="149"/>
      <c r="O206" s="149"/>
      <c r="P206" s="300"/>
      <c r="Q206" s="300"/>
      <c r="R206" s="300"/>
      <c r="S206" s="300"/>
      <c r="T206" s="300"/>
      <c r="U206" s="300"/>
      <c r="V206" s="300"/>
      <c r="W206" s="300"/>
      <c r="X206" s="300"/>
      <c r="Y206" s="160"/>
    </row>
    <row r="207" spans="1:25" ht="21" customHeight="1" outlineLevel="1" x14ac:dyDescent="0.25">
      <c r="A207" s="248"/>
      <c r="C207" s="120"/>
      <c r="E207" s="261" t="s">
        <v>384</v>
      </c>
      <c r="F207" s="261"/>
      <c r="G207" s="261"/>
      <c r="H207" s="261"/>
      <c r="I207" s="261"/>
      <c r="J207" s="261"/>
      <c r="K207" s="261"/>
      <c r="L207" s="261"/>
      <c r="M207" s="261"/>
      <c r="N207" s="149"/>
      <c r="O207" s="149"/>
      <c r="P207" s="300"/>
      <c r="Q207" s="300"/>
      <c r="R207" s="300"/>
      <c r="S207" s="300"/>
      <c r="T207" s="300"/>
      <c r="U207" s="300"/>
      <c r="V207" s="300"/>
      <c r="W207" s="300"/>
      <c r="X207" s="300"/>
      <c r="Y207" s="160"/>
    </row>
    <row r="208" spans="1:25" ht="21" customHeight="1" outlineLevel="1" x14ac:dyDescent="0.25">
      <c r="A208" s="248"/>
      <c r="C208" s="120"/>
      <c r="E208" s="264" t="s">
        <v>120</v>
      </c>
      <c r="F208" s="264"/>
      <c r="G208" s="264"/>
      <c r="H208" s="264"/>
      <c r="I208" s="264"/>
      <c r="J208" s="264"/>
      <c r="K208" s="264"/>
      <c r="L208" s="264"/>
      <c r="M208" s="264"/>
      <c r="P208" s="300"/>
      <c r="Q208" s="300"/>
      <c r="R208" s="300"/>
      <c r="S208" s="300"/>
      <c r="T208" s="300"/>
      <c r="U208" s="300"/>
      <c r="V208" s="300"/>
      <c r="W208" s="300"/>
      <c r="X208" s="300"/>
      <c r="Y208" s="160"/>
    </row>
    <row r="209" spans="1:25" ht="19.149999999999999" customHeight="1" outlineLevel="1" x14ac:dyDescent="0.25">
      <c r="A209" s="248"/>
      <c r="C209" s="120"/>
      <c r="E209" s="261" t="s">
        <v>121</v>
      </c>
      <c r="F209" s="261"/>
      <c r="G209" s="261"/>
      <c r="H209" s="261"/>
      <c r="I209" s="261"/>
      <c r="J209" s="261"/>
      <c r="K209" s="261"/>
      <c r="L209" s="261"/>
      <c r="M209" s="261"/>
      <c r="P209" s="300"/>
      <c r="Q209" s="300"/>
      <c r="R209" s="300"/>
      <c r="S209" s="300"/>
      <c r="T209" s="300"/>
      <c r="U209" s="300"/>
      <c r="V209" s="300"/>
      <c r="W209" s="300"/>
      <c r="X209" s="300"/>
      <c r="Y209" s="168"/>
    </row>
    <row r="210" spans="1:25" ht="19.899999999999999" customHeight="1" outlineLevel="1" x14ac:dyDescent="0.25">
      <c r="A210" s="248"/>
      <c r="C210" s="120"/>
      <c r="E210" s="261" t="s">
        <v>122</v>
      </c>
      <c r="F210" s="261"/>
      <c r="G210" s="261"/>
      <c r="H210" s="261"/>
      <c r="I210" s="261"/>
      <c r="J210" s="261"/>
      <c r="K210" s="261"/>
      <c r="L210" s="261"/>
      <c r="M210" s="261"/>
      <c r="P210" s="300"/>
      <c r="Q210" s="300"/>
      <c r="R210" s="300"/>
      <c r="S210" s="300"/>
      <c r="T210" s="300"/>
      <c r="U210" s="300"/>
      <c r="V210" s="300"/>
      <c r="W210" s="300"/>
      <c r="X210" s="300"/>
      <c r="Y210" s="168"/>
    </row>
    <row r="211" spans="1:25" ht="20.45" customHeight="1" outlineLevel="1" x14ac:dyDescent="0.25">
      <c r="A211" s="248"/>
      <c r="C211" s="120"/>
      <c r="E211" s="293" t="s">
        <v>345</v>
      </c>
      <c r="F211" s="293"/>
      <c r="G211" s="293"/>
      <c r="H211" s="293"/>
      <c r="I211" s="293"/>
      <c r="J211" s="293"/>
      <c r="K211" s="293"/>
      <c r="L211" s="293"/>
      <c r="M211" s="293"/>
      <c r="P211" s="300"/>
      <c r="Q211" s="300"/>
      <c r="R211" s="300"/>
      <c r="S211" s="300"/>
      <c r="T211" s="300"/>
      <c r="U211" s="300"/>
      <c r="V211" s="300"/>
      <c r="W211" s="300"/>
      <c r="X211" s="300"/>
    </row>
    <row r="212" spans="1:25" ht="30.6" customHeight="1" outlineLevel="1" x14ac:dyDescent="0.25">
      <c r="A212" s="248"/>
      <c r="C212" s="120"/>
      <c r="E212" s="293" t="s">
        <v>342</v>
      </c>
      <c r="F212" s="293"/>
      <c r="G212" s="293"/>
      <c r="H212" s="293"/>
      <c r="I212" s="293"/>
      <c r="J212" s="293"/>
      <c r="K212" s="293"/>
      <c r="L212" s="293"/>
      <c r="M212" s="293"/>
      <c r="N212" s="149"/>
      <c r="O212" s="149"/>
      <c r="P212" s="300"/>
      <c r="Q212" s="300"/>
      <c r="R212" s="300"/>
      <c r="S212" s="300"/>
      <c r="T212" s="300"/>
      <c r="U212" s="300"/>
      <c r="V212" s="300"/>
      <c r="W212" s="300"/>
      <c r="X212" s="300"/>
      <c r="Y212" s="166"/>
    </row>
    <row r="213" spans="1:25" ht="5.45" customHeight="1" outlineLevel="1" x14ac:dyDescent="0.25">
      <c r="A213" s="248"/>
      <c r="C213" s="123"/>
      <c r="E213" s="192"/>
      <c r="F213" s="192"/>
      <c r="G213" s="192"/>
      <c r="H213" s="192"/>
      <c r="I213" s="192"/>
      <c r="J213" s="192"/>
      <c r="K213" s="192"/>
      <c r="L213" s="192"/>
      <c r="M213" s="192"/>
      <c r="N213" s="149"/>
      <c r="O213" s="149"/>
      <c r="P213" s="168"/>
      <c r="Q213" s="168"/>
      <c r="R213" s="168"/>
      <c r="S213" s="168"/>
      <c r="T213" s="168"/>
      <c r="U213" s="168"/>
      <c r="V213" s="168"/>
      <c r="W213" s="168"/>
      <c r="X213" s="168"/>
      <c r="Y213" s="160"/>
    </row>
    <row r="214" spans="1:25" ht="30" customHeight="1" outlineLevel="1" x14ac:dyDescent="0.25">
      <c r="A214" s="248"/>
      <c r="C214" s="162" t="s">
        <v>123</v>
      </c>
      <c r="D214" s="163"/>
      <c r="E214" s="162"/>
      <c r="F214" s="163"/>
      <c r="G214" s="163"/>
      <c r="H214" s="163"/>
      <c r="I214" s="163"/>
      <c r="J214" s="163"/>
      <c r="K214" s="163"/>
      <c r="L214" s="163"/>
      <c r="M214" s="163"/>
      <c r="N214" s="163"/>
      <c r="O214" s="163"/>
      <c r="P214" s="163"/>
      <c r="Q214" s="163"/>
      <c r="R214" s="163"/>
      <c r="S214" s="163"/>
      <c r="T214" s="163"/>
      <c r="U214" s="163"/>
      <c r="V214" s="163"/>
      <c r="W214" s="163"/>
      <c r="X214" s="163"/>
      <c r="Y214" s="160"/>
    </row>
    <row r="215" spans="1:25" outlineLevel="1" x14ac:dyDescent="0.25">
      <c r="A215" s="248"/>
      <c r="C215" s="180" t="s">
        <v>57</v>
      </c>
      <c r="M215" s="165"/>
      <c r="N215" s="165"/>
      <c r="O215" s="165"/>
      <c r="P215" s="275" t="s">
        <v>58</v>
      </c>
      <c r="Q215" s="275"/>
      <c r="R215" s="275"/>
      <c r="S215" s="275"/>
      <c r="T215" s="275"/>
      <c r="U215" s="275"/>
      <c r="V215" s="275"/>
      <c r="W215" s="275"/>
      <c r="X215" s="275"/>
      <c r="Y215" s="160"/>
    </row>
    <row r="216" spans="1:25" ht="22.9" customHeight="1" outlineLevel="1" x14ac:dyDescent="0.25">
      <c r="A216" s="248"/>
      <c r="C216" s="120"/>
      <c r="E216" s="264" t="s">
        <v>124</v>
      </c>
      <c r="F216" s="264"/>
      <c r="G216" s="264"/>
      <c r="H216" s="264"/>
      <c r="I216" s="264"/>
      <c r="J216" s="264"/>
      <c r="K216" s="264"/>
      <c r="L216" s="264"/>
      <c r="M216" s="264"/>
      <c r="P216" s="300"/>
      <c r="Q216" s="300"/>
      <c r="R216" s="300"/>
      <c r="S216" s="300"/>
      <c r="T216" s="300"/>
      <c r="U216" s="300"/>
      <c r="V216" s="300"/>
      <c r="W216" s="300"/>
      <c r="X216" s="300"/>
      <c r="Y216" s="160"/>
    </row>
    <row r="217" spans="1:25" ht="25.9" customHeight="1" outlineLevel="1" x14ac:dyDescent="0.25">
      <c r="A217" s="248"/>
      <c r="C217" s="120"/>
      <c r="E217" s="264" t="s">
        <v>125</v>
      </c>
      <c r="F217" s="264"/>
      <c r="G217" s="264"/>
      <c r="H217" s="264"/>
      <c r="I217" s="264"/>
      <c r="J217" s="264"/>
      <c r="K217" s="264"/>
      <c r="L217" s="264"/>
      <c r="M217" s="264"/>
      <c r="P217" s="300"/>
      <c r="Q217" s="300"/>
      <c r="R217" s="300"/>
      <c r="S217" s="300"/>
      <c r="T217" s="300"/>
      <c r="U217" s="300"/>
      <c r="V217" s="300"/>
      <c r="W217" s="300"/>
      <c r="X217" s="300"/>
      <c r="Y217" s="160"/>
    </row>
    <row r="218" spans="1:25" ht="22.15" customHeight="1" outlineLevel="1" x14ac:dyDescent="0.25">
      <c r="A218" s="248"/>
      <c r="C218" s="120"/>
      <c r="E218" s="264" t="s">
        <v>126</v>
      </c>
      <c r="F218" s="264"/>
      <c r="G218" s="264"/>
      <c r="H218" s="264"/>
      <c r="I218" s="264"/>
      <c r="J218" s="264"/>
      <c r="K218" s="264"/>
      <c r="L218" s="264"/>
      <c r="M218" s="264"/>
      <c r="P218" s="300"/>
      <c r="Q218" s="300"/>
      <c r="R218" s="300"/>
      <c r="S218" s="300"/>
      <c r="T218" s="300"/>
      <c r="U218" s="300"/>
      <c r="V218" s="300"/>
      <c r="W218" s="300"/>
      <c r="X218" s="300"/>
      <c r="Y218" s="160"/>
    </row>
    <row r="219" spans="1:25" ht="24.6" customHeight="1" outlineLevel="1" x14ac:dyDescent="0.25">
      <c r="A219" s="248"/>
      <c r="C219" s="120"/>
      <c r="E219" s="264" t="s">
        <v>127</v>
      </c>
      <c r="F219" s="264"/>
      <c r="G219" s="264"/>
      <c r="H219" s="264"/>
      <c r="I219" s="264"/>
      <c r="J219" s="264"/>
      <c r="K219" s="264"/>
      <c r="L219" s="264"/>
      <c r="M219" s="264"/>
      <c r="P219" s="300"/>
      <c r="Q219" s="300"/>
      <c r="R219" s="300"/>
      <c r="S219" s="300"/>
      <c r="T219" s="300"/>
      <c r="U219" s="300"/>
      <c r="V219" s="300"/>
      <c r="W219" s="300"/>
      <c r="X219" s="300"/>
      <c r="Y219" s="160"/>
    </row>
    <row r="220" spans="1:25" ht="22.9" customHeight="1" outlineLevel="1" x14ac:dyDescent="0.25">
      <c r="A220" s="248"/>
      <c r="C220" s="120"/>
      <c r="E220" s="264" t="s">
        <v>339</v>
      </c>
      <c r="F220" s="264"/>
      <c r="G220" s="264"/>
      <c r="H220" s="264"/>
      <c r="I220" s="264"/>
      <c r="J220" s="264"/>
      <c r="K220" s="264"/>
      <c r="L220" s="264"/>
      <c r="M220" s="264"/>
      <c r="P220" s="300"/>
      <c r="Q220" s="300"/>
      <c r="R220" s="300"/>
      <c r="S220" s="300"/>
      <c r="T220" s="300"/>
      <c r="U220" s="300"/>
      <c r="V220" s="300"/>
      <c r="W220" s="300"/>
      <c r="X220" s="300"/>
      <c r="Y220" s="160"/>
    </row>
    <row r="221" spans="1:25" ht="21" customHeight="1" outlineLevel="1" x14ac:dyDescent="0.25">
      <c r="A221" s="248"/>
      <c r="C221" s="120"/>
      <c r="E221" s="308" t="s">
        <v>346</v>
      </c>
      <c r="F221" s="308"/>
      <c r="G221" s="308"/>
      <c r="H221" s="308"/>
      <c r="I221" s="308"/>
      <c r="J221" s="308"/>
      <c r="K221" s="308"/>
      <c r="L221" s="308"/>
      <c r="M221" s="308"/>
      <c r="P221" s="303"/>
      <c r="Q221" s="303"/>
      <c r="R221" s="303"/>
      <c r="S221" s="303"/>
      <c r="T221" s="303"/>
      <c r="U221" s="303"/>
      <c r="V221" s="303"/>
      <c r="W221" s="303"/>
      <c r="X221" s="303"/>
      <c r="Y221" s="160"/>
    </row>
    <row r="222" spans="1:25" ht="21" customHeight="1" outlineLevel="1" x14ac:dyDescent="0.25">
      <c r="A222" s="248"/>
      <c r="C222" s="120"/>
      <c r="E222" s="264" t="s">
        <v>128</v>
      </c>
      <c r="F222" s="264"/>
      <c r="G222" s="264"/>
      <c r="H222" s="264"/>
      <c r="I222" s="264"/>
      <c r="J222" s="264"/>
      <c r="K222" s="264"/>
      <c r="L222" s="264"/>
      <c r="M222" s="264"/>
      <c r="P222" s="300"/>
      <c r="Q222" s="300"/>
      <c r="R222" s="300"/>
      <c r="S222" s="300"/>
      <c r="T222" s="300"/>
      <c r="U222" s="300"/>
      <c r="V222" s="300"/>
      <c r="W222" s="300"/>
      <c r="X222" s="300"/>
    </row>
    <row r="223" spans="1:25" ht="27.6" customHeight="1" outlineLevel="1" x14ac:dyDescent="0.25">
      <c r="A223" s="248"/>
      <c r="C223" s="120"/>
      <c r="E223" s="261" t="s">
        <v>129</v>
      </c>
      <c r="F223" s="261"/>
      <c r="G223" s="261"/>
      <c r="H223" s="261"/>
      <c r="I223" s="261"/>
      <c r="J223" s="261"/>
      <c r="K223" s="261"/>
      <c r="L223" s="261"/>
      <c r="M223" s="261"/>
      <c r="P223" s="300"/>
      <c r="Q223" s="300"/>
      <c r="R223" s="300"/>
      <c r="S223" s="300"/>
      <c r="T223" s="300"/>
      <c r="U223" s="300"/>
      <c r="V223" s="300"/>
      <c r="W223" s="300"/>
      <c r="X223" s="300"/>
    </row>
    <row r="224" spans="1:25" ht="31.9" customHeight="1" outlineLevel="1" x14ac:dyDescent="0.25">
      <c r="A224" s="248"/>
      <c r="C224" s="120"/>
      <c r="E224" s="261" t="s">
        <v>130</v>
      </c>
      <c r="F224" s="261"/>
      <c r="G224" s="261"/>
      <c r="H224" s="261"/>
      <c r="I224" s="261"/>
      <c r="J224" s="261"/>
      <c r="K224" s="261"/>
      <c r="L224" s="261"/>
      <c r="M224" s="261"/>
      <c r="N224" s="184"/>
      <c r="O224" s="184"/>
      <c r="P224" s="300"/>
      <c r="Q224" s="300"/>
      <c r="R224" s="300"/>
      <c r="S224" s="300"/>
      <c r="T224" s="300"/>
      <c r="U224" s="300"/>
      <c r="V224" s="300"/>
      <c r="W224" s="300"/>
      <c r="X224" s="300"/>
      <c r="Y224" s="166"/>
    </row>
    <row r="225" spans="1:26" ht="14.45" customHeight="1" x14ac:dyDescent="0.25">
      <c r="A225" s="248"/>
      <c r="C225" s="123"/>
      <c r="Y225" s="160"/>
      <c r="Z225" s="185"/>
    </row>
    <row r="226" spans="1:26" ht="30" customHeight="1" outlineLevel="1" x14ac:dyDescent="0.25">
      <c r="A226" s="248"/>
      <c r="C226" s="179" t="s">
        <v>131</v>
      </c>
      <c r="D226" s="163"/>
      <c r="E226" s="163"/>
      <c r="F226" s="163"/>
      <c r="G226" s="163"/>
      <c r="H226" s="163"/>
      <c r="I226" s="163"/>
      <c r="J226" s="163"/>
      <c r="K226" s="163"/>
      <c r="L226" s="163"/>
      <c r="M226" s="163"/>
      <c r="N226" s="163"/>
      <c r="O226" s="163"/>
      <c r="P226" s="163"/>
      <c r="Q226" s="163"/>
      <c r="R226" s="163"/>
      <c r="S226" s="163"/>
      <c r="T226" s="163"/>
      <c r="U226" s="163"/>
      <c r="V226" s="163"/>
      <c r="W226" s="163"/>
      <c r="X226" s="163"/>
      <c r="Y226" s="160"/>
      <c r="Z226" s="185"/>
    </row>
    <row r="227" spans="1:26" ht="18" customHeight="1" outlineLevel="1" x14ac:dyDescent="0.25">
      <c r="A227" s="248"/>
      <c r="C227" s="202" t="s">
        <v>57</v>
      </c>
      <c r="M227" s="165"/>
      <c r="N227" s="165"/>
      <c r="O227" s="165"/>
      <c r="P227" s="275" t="s">
        <v>58</v>
      </c>
      <c r="Q227" s="275"/>
      <c r="R227" s="275"/>
      <c r="S227" s="275"/>
      <c r="T227" s="275"/>
      <c r="U227" s="275"/>
      <c r="V227" s="275"/>
      <c r="W227" s="275"/>
      <c r="X227" s="275"/>
      <c r="Y227" s="160"/>
      <c r="Z227" s="185"/>
    </row>
    <row r="228" spans="1:26" ht="23.45" customHeight="1" outlineLevel="1" x14ac:dyDescent="0.25">
      <c r="A228" s="248"/>
      <c r="C228" s="120"/>
      <c r="E228" s="261" t="s">
        <v>132</v>
      </c>
      <c r="F228" s="261"/>
      <c r="G228" s="261"/>
      <c r="H228" s="261"/>
      <c r="I228" s="261"/>
      <c r="J228" s="261"/>
      <c r="K228" s="261"/>
      <c r="L228" s="261"/>
      <c r="M228" s="261"/>
      <c r="N228" s="184"/>
      <c r="O228" s="184"/>
      <c r="P228" s="300"/>
      <c r="Q228" s="300"/>
      <c r="R228" s="300"/>
      <c r="S228" s="300"/>
      <c r="T228" s="300"/>
      <c r="U228" s="300"/>
      <c r="V228" s="300"/>
      <c r="W228" s="300"/>
      <c r="X228" s="300"/>
      <c r="Y228" s="160"/>
      <c r="Z228" s="185"/>
    </row>
    <row r="229" spans="1:26" ht="28.9" customHeight="1" outlineLevel="1" x14ac:dyDescent="0.25">
      <c r="A229" s="248"/>
      <c r="C229" s="120"/>
      <c r="E229" s="261" t="s">
        <v>133</v>
      </c>
      <c r="F229" s="261"/>
      <c r="G229" s="261"/>
      <c r="H229" s="261"/>
      <c r="I229" s="261"/>
      <c r="J229" s="261"/>
      <c r="K229" s="261"/>
      <c r="L229" s="261"/>
      <c r="M229" s="261"/>
      <c r="P229" s="300"/>
      <c r="Q229" s="300"/>
      <c r="R229" s="300"/>
      <c r="S229" s="300"/>
      <c r="T229" s="300"/>
      <c r="U229" s="300"/>
      <c r="V229" s="300"/>
      <c r="W229" s="300"/>
      <c r="X229" s="300"/>
      <c r="Y229" s="160"/>
      <c r="Z229" s="185"/>
    </row>
    <row r="230" spans="1:26" ht="28.9" customHeight="1" outlineLevel="1" x14ac:dyDescent="0.25">
      <c r="A230" s="248"/>
      <c r="C230" s="120"/>
      <c r="E230" s="261" t="s">
        <v>134</v>
      </c>
      <c r="F230" s="261"/>
      <c r="G230" s="261"/>
      <c r="H230" s="261"/>
      <c r="I230" s="261"/>
      <c r="J230" s="261"/>
      <c r="K230" s="261"/>
      <c r="L230" s="261"/>
      <c r="M230" s="261"/>
      <c r="P230" s="300"/>
      <c r="Q230" s="300"/>
      <c r="R230" s="300"/>
      <c r="S230" s="300"/>
      <c r="T230" s="300"/>
      <c r="U230" s="300"/>
      <c r="V230" s="300"/>
      <c r="W230" s="300"/>
      <c r="X230" s="300"/>
      <c r="Y230" s="160"/>
      <c r="Z230" s="185"/>
    </row>
    <row r="231" spans="1:26" ht="28.15" customHeight="1" outlineLevel="1" x14ac:dyDescent="0.25">
      <c r="A231" s="248"/>
      <c r="C231" s="120"/>
      <c r="E231" s="261" t="s">
        <v>135</v>
      </c>
      <c r="F231" s="261"/>
      <c r="G231" s="261"/>
      <c r="H231" s="261"/>
      <c r="I231" s="261"/>
      <c r="J231" s="261"/>
      <c r="K231" s="261"/>
      <c r="L231" s="261"/>
      <c r="M231" s="261"/>
      <c r="P231" s="300"/>
      <c r="Q231" s="300"/>
      <c r="R231" s="300"/>
      <c r="S231" s="300"/>
      <c r="T231" s="300"/>
      <c r="U231" s="300"/>
      <c r="V231" s="300"/>
      <c r="W231" s="300"/>
      <c r="X231" s="300"/>
      <c r="Y231" s="160"/>
      <c r="Z231" s="185"/>
    </row>
    <row r="232" spans="1:26" ht="30" customHeight="1" outlineLevel="1" x14ac:dyDescent="0.25">
      <c r="A232" s="248"/>
      <c r="C232" s="120"/>
      <c r="E232" s="261" t="s">
        <v>136</v>
      </c>
      <c r="F232" s="261"/>
      <c r="G232" s="261"/>
      <c r="H232" s="261"/>
      <c r="I232" s="261"/>
      <c r="J232" s="261"/>
      <c r="K232" s="261"/>
      <c r="L232" s="261"/>
      <c r="M232" s="261"/>
      <c r="P232" s="303"/>
      <c r="Q232" s="303"/>
      <c r="R232" s="303"/>
      <c r="S232" s="303"/>
      <c r="T232" s="303"/>
      <c r="U232" s="303"/>
      <c r="V232" s="303"/>
      <c r="W232" s="303"/>
      <c r="X232" s="303"/>
      <c r="Y232" s="160"/>
      <c r="Z232" s="185"/>
    </row>
    <row r="233" spans="1:26" ht="27.6" customHeight="1" outlineLevel="1" x14ac:dyDescent="0.25">
      <c r="A233" s="248"/>
      <c r="C233" s="120"/>
      <c r="E233" s="261" t="s">
        <v>137</v>
      </c>
      <c r="F233" s="261"/>
      <c r="G233" s="261"/>
      <c r="H233" s="261"/>
      <c r="I233" s="261"/>
      <c r="J233" s="261"/>
      <c r="K233" s="261"/>
      <c r="L233" s="261"/>
      <c r="M233" s="261"/>
      <c r="P233" s="300"/>
      <c r="Q233" s="300"/>
      <c r="R233" s="300"/>
      <c r="S233" s="300"/>
      <c r="T233" s="300"/>
      <c r="U233" s="300"/>
      <c r="V233" s="300"/>
      <c r="W233" s="300"/>
      <c r="X233" s="300"/>
      <c r="Y233" s="160"/>
      <c r="Z233" s="185"/>
    </row>
    <row r="234" spans="1:26" ht="19.899999999999999" customHeight="1" outlineLevel="1" x14ac:dyDescent="0.25">
      <c r="A234" s="248"/>
      <c r="C234" s="120"/>
      <c r="E234" s="261" t="s">
        <v>138</v>
      </c>
      <c r="F234" s="261"/>
      <c r="G234" s="261"/>
      <c r="H234" s="261"/>
      <c r="I234" s="261"/>
      <c r="J234" s="261"/>
      <c r="K234" s="261"/>
      <c r="L234" s="261"/>
      <c r="M234" s="261"/>
      <c r="P234" s="300"/>
      <c r="Q234" s="300"/>
      <c r="R234" s="300"/>
      <c r="S234" s="300"/>
      <c r="T234" s="300"/>
      <c r="U234" s="300"/>
      <c r="V234" s="300"/>
      <c r="W234" s="300"/>
      <c r="X234" s="300"/>
      <c r="Y234" s="160"/>
      <c r="Z234" s="185"/>
    </row>
    <row r="235" spans="1:26" ht="19.899999999999999" customHeight="1" outlineLevel="1" x14ac:dyDescent="0.25">
      <c r="A235" s="248"/>
      <c r="C235" s="120"/>
      <c r="E235" s="261" t="s">
        <v>340</v>
      </c>
      <c r="F235" s="261"/>
      <c r="G235" s="261"/>
      <c r="H235" s="261"/>
      <c r="I235" s="261"/>
      <c r="J235" s="261"/>
      <c r="K235" s="261"/>
      <c r="L235" s="261"/>
      <c r="M235" s="261"/>
      <c r="P235" s="272"/>
      <c r="Q235" s="272"/>
      <c r="R235" s="272"/>
      <c r="S235" s="272"/>
      <c r="T235" s="272"/>
      <c r="U235" s="272"/>
      <c r="V235" s="272"/>
      <c r="W235" s="272"/>
      <c r="X235" s="272"/>
      <c r="Y235" s="160"/>
      <c r="Z235" s="185"/>
    </row>
    <row r="236" spans="1:26" ht="45.6" customHeight="1" outlineLevel="1" x14ac:dyDescent="0.25">
      <c r="A236" s="248"/>
      <c r="C236" s="120"/>
      <c r="E236" s="261" t="s">
        <v>116</v>
      </c>
      <c r="F236" s="261"/>
      <c r="G236" s="261"/>
      <c r="H236" s="261"/>
      <c r="I236" s="261"/>
      <c r="J236" s="261"/>
      <c r="K236" s="261"/>
      <c r="L236" s="261"/>
      <c r="M236" s="261"/>
      <c r="P236" s="300"/>
      <c r="Q236" s="300"/>
      <c r="R236" s="300"/>
      <c r="S236" s="300"/>
      <c r="T236" s="300"/>
      <c r="U236" s="300"/>
      <c r="V236" s="300"/>
      <c r="W236" s="300"/>
      <c r="X236" s="300"/>
      <c r="Y236" s="160"/>
      <c r="Z236" s="185"/>
    </row>
    <row r="237" spans="1:26" ht="44.45" customHeight="1" outlineLevel="1" x14ac:dyDescent="0.25">
      <c r="A237" s="248"/>
      <c r="C237" s="120"/>
      <c r="E237" s="261" t="s">
        <v>117</v>
      </c>
      <c r="F237" s="261"/>
      <c r="G237" s="261"/>
      <c r="H237" s="261"/>
      <c r="I237" s="261"/>
      <c r="J237" s="261"/>
      <c r="K237" s="261"/>
      <c r="L237" s="261"/>
      <c r="M237" s="261"/>
      <c r="P237" s="300"/>
      <c r="Q237" s="300"/>
      <c r="R237" s="300"/>
      <c r="S237" s="300"/>
      <c r="T237" s="300"/>
      <c r="U237" s="300"/>
      <c r="V237" s="300"/>
      <c r="W237" s="300"/>
      <c r="X237" s="300"/>
      <c r="Y237" s="160"/>
      <c r="Z237" s="185"/>
    </row>
    <row r="238" spans="1:26" ht="20.45" customHeight="1" outlineLevel="1" x14ac:dyDescent="0.25">
      <c r="A238" s="248"/>
      <c r="C238" s="120"/>
      <c r="E238" s="261" t="s">
        <v>139</v>
      </c>
      <c r="F238" s="261"/>
      <c r="G238" s="261"/>
      <c r="H238" s="261"/>
      <c r="I238" s="261"/>
      <c r="J238" s="261"/>
      <c r="K238" s="261"/>
      <c r="L238" s="261"/>
      <c r="M238" s="261"/>
      <c r="P238" s="300"/>
      <c r="Q238" s="300"/>
      <c r="R238" s="300"/>
      <c r="S238" s="300"/>
      <c r="T238" s="300"/>
      <c r="U238" s="300"/>
      <c r="V238" s="300"/>
      <c r="W238" s="300"/>
      <c r="X238" s="300"/>
      <c r="Y238" s="160"/>
    </row>
    <row r="239" spans="1:26" ht="21.6" customHeight="1" outlineLevel="1" x14ac:dyDescent="0.25">
      <c r="A239" s="248"/>
      <c r="C239" s="120"/>
      <c r="E239" s="261" t="s">
        <v>140</v>
      </c>
      <c r="F239" s="261"/>
      <c r="G239" s="261"/>
      <c r="H239" s="261"/>
      <c r="I239" s="261"/>
      <c r="J239" s="261"/>
      <c r="K239" s="261"/>
      <c r="L239" s="261"/>
      <c r="M239" s="261"/>
      <c r="P239" s="300"/>
      <c r="Q239" s="300"/>
      <c r="R239" s="300"/>
      <c r="S239" s="300"/>
      <c r="T239" s="300"/>
      <c r="U239" s="300"/>
      <c r="V239" s="300"/>
      <c r="W239" s="300"/>
      <c r="X239" s="300"/>
      <c r="Y239" s="160"/>
    </row>
    <row r="240" spans="1:26" ht="28.9" customHeight="1" outlineLevel="1" x14ac:dyDescent="0.25">
      <c r="A240" s="248"/>
      <c r="C240" s="120"/>
      <c r="E240" s="261" t="s">
        <v>141</v>
      </c>
      <c r="F240" s="261"/>
      <c r="G240" s="261"/>
      <c r="H240" s="261"/>
      <c r="I240" s="261"/>
      <c r="J240" s="261"/>
      <c r="K240" s="261"/>
      <c r="L240" s="261"/>
      <c r="M240" s="261"/>
      <c r="N240" s="149"/>
      <c r="O240" s="149"/>
      <c r="P240" s="303"/>
      <c r="Q240" s="303"/>
      <c r="R240" s="303"/>
      <c r="S240" s="303"/>
      <c r="T240" s="303"/>
      <c r="U240" s="303"/>
      <c r="V240" s="303"/>
      <c r="W240" s="303"/>
      <c r="X240" s="303"/>
      <c r="Y240" s="160"/>
    </row>
    <row r="241" spans="1:25" ht="20.45" customHeight="1" outlineLevel="1" x14ac:dyDescent="0.25">
      <c r="A241" s="248"/>
      <c r="C241" s="120"/>
      <c r="E241" s="293" t="s">
        <v>347</v>
      </c>
      <c r="F241" s="293"/>
      <c r="G241" s="293"/>
      <c r="H241" s="293"/>
      <c r="I241" s="293"/>
      <c r="J241" s="293"/>
      <c r="K241" s="293"/>
      <c r="L241" s="293"/>
      <c r="M241" s="293"/>
      <c r="P241" s="303"/>
      <c r="Q241" s="303"/>
      <c r="R241" s="303"/>
      <c r="S241" s="303"/>
      <c r="T241" s="303"/>
      <c r="U241" s="303"/>
      <c r="V241" s="303"/>
      <c r="W241" s="303"/>
      <c r="X241" s="303"/>
    </row>
    <row r="242" spans="1:25" ht="28.9" customHeight="1" outlineLevel="1" x14ac:dyDescent="0.25">
      <c r="A242" s="248"/>
      <c r="C242" s="120"/>
      <c r="E242" s="293" t="s">
        <v>341</v>
      </c>
      <c r="F242" s="293"/>
      <c r="G242" s="293"/>
      <c r="H242" s="293"/>
      <c r="I242" s="293"/>
      <c r="J242" s="293"/>
      <c r="K242" s="293"/>
      <c r="L242" s="293"/>
      <c r="M242" s="293"/>
      <c r="P242" s="303"/>
      <c r="Q242" s="303"/>
      <c r="R242" s="303"/>
      <c r="S242" s="303"/>
      <c r="T242" s="303"/>
      <c r="U242" s="303"/>
      <c r="V242" s="303"/>
      <c r="W242" s="303"/>
      <c r="X242" s="303"/>
      <c r="Y242" s="166"/>
    </row>
    <row r="243" spans="1:25" s="182" customFormat="1" ht="15.6" customHeight="1" x14ac:dyDescent="0.25">
      <c r="A243" s="248"/>
      <c r="C243" s="123"/>
      <c r="D243" s="121"/>
      <c r="E243" s="192"/>
      <c r="F243" s="192"/>
      <c r="G243" s="192"/>
      <c r="H243" s="192"/>
      <c r="I243" s="192"/>
      <c r="J243" s="192"/>
      <c r="K243" s="192"/>
      <c r="L243" s="192"/>
      <c r="M243" s="192"/>
      <c r="N243" s="121"/>
      <c r="O243" s="121"/>
      <c r="P243" s="160"/>
      <c r="Q243" s="160"/>
      <c r="R243" s="160"/>
      <c r="S243" s="160"/>
      <c r="T243" s="160"/>
      <c r="U243" s="160"/>
      <c r="V243" s="160"/>
      <c r="W243" s="160"/>
      <c r="X243" s="160"/>
      <c r="Y243" s="149"/>
    </row>
    <row r="244" spans="1:25" s="182" customFormat="1" ht="25.15" customHeight="1" outlineLevel="1" x14ac:dyDescent="0.25">
      <c r="A244" s="248"/>
      <c r="C244" s="179" t="s">
        <v>142</v>
      </c>
      <c r="D244" s="163"/>
      <c r="E244" s="163"/>
      <c r="F244" s="163"/>
      <c r="G244" s="163"/>
      <c r="H244" s="163"/>
      <c r="I244" s="163"/>
      <c r="J244" s="163"/>
      <c r="K244" s="163"/>
      <c r="L244" s="163"/>
      <c r="M244" s="163"/>
      <c r="N244" s="163"/>
      <c r="O244" s="163"/>
      <c r="P244" s="163"/>
      <c r="Q244" s="163"/>
      <c r="R244" s="163"/>
      <c r="S244" s="163"/>
      <c r="T244" s="163"/>
      <c r="U244" s="163"/>
      <c r="V244" s="163"/>
      <c r="W244" s="163"/>
      <c r="X244" s="163"/>
    </row>
    <row r="245" spans="1:25" ht="21" customHeight="1" outlineLevel="1" x14ac:dyDescent="0.25">
      <c r="A245" s="248"/>
      <c r="C245" s="180" t="s">
        <v>57</v>
      </c>
      <c r="M245" s="165"/>
      <c r="N245" s="165"/>
      <c r="O245" s="165"/>
      <c r="P245" s="275" t="s">
        <v>58</v>
      </c>
      <c r="Q245" s="275"/>
      <c r="R245" s="275"/>
      <c r="S245" s="275"/>
      <c r="T245" s="275"/>
      <c r="U245" s="275"/>
      <c r="V245" s="275"/>
      <c r="W245" s="275"/>
      <c r="X245" s="275"/>
    </row>
    <row r="246" spans="1:25" ht="55.15" customHeight="1" outlineLevel="1" x14ac:dyDescent="0.25">
      <c r="A246" s="248"/>
      <c r="C246" s="120"/>
      <c r="D246" s="182"/>
      <c r="E246" s="261" t="s">
        <v>143</v>
      </c>
      <c r="F246" s="261"/>
      <c r="G246" s="261"/>
      <c r="H246" s="261"/>
      <c r="I246" s="261"/>
      <c r="J246" s="261"/>
      <c r="K246" s="261"/>
      <c r="L246" s="261"/>
      <c r="M246" s="261"/>
      <c r="N246" s="149"/>
      <c r="O246" s="149"/>
      <c r="P246" s="307"/>
      <c r="Q246" s="307"/>
      <c r="R246" s="307"/>
      <c r="S246" s="307"/>
      <c r="T246" s="307"/>
      <c r="U246" s="307"/>
      <c r="V246" s="307"/>
      <c r="W246" s="307"/>
      <c r="X246" s="307"/>
      <c r="Y246" s="160"/>
    </row>
    <row r="247" spans="1:25" ht="15.6" customHeight="1" x14ac:dyDescent="0.25">
      <c r="A247" s="248"/>
      <c r="C247" s="123"/>
      <c r="D247" s="182"/>
      <c r="E247" s="306"/>
      <c r="F247" s="306"/>
      <c r="G247" s="306"/>
      <c r="H247" s="306"/>
      <c r="I247" s="306"/>
      <c r="J247" s="306"/>
      <c r="K247" s="306"/>
      <c r="L247" s="306"/>
      <c r="M247" s="306"/>
      <c r="N247" s="306"/>
      <c r="O247" s="306"/>
      <c r="P247" s="306"/>
      <c r="Q247" s="306"/>
      <c r="R247" s="306"/>
      <c r="S247" s="306"/>
      <c r="T247" s="306"/>
      <c r="U247" s="306"/>
      <c r="V247" s="306"/>
      <c r="W247" s="186"/>
      <c r="X247" s="182"/>
      <c r="Y247" s="160"/>
    </row>
    <row r="248" spans="1:25" ht="14.45" customHeight="1" outlineLevel="1" x14ac:dyDescent="0.25">
      <c r="A248" s="248"/>
      <c r="C248" s="179" t="s">
        <v>144</v>
      </c>
      <c r="D248" s="163"/>
      <c r="E248" s="163"/>
      <c r="F248" s="163"/>
      <c r="G248" s="163"/>
      <c r="H248" s="163"/>
      <c r="I248" s="163"/>
      <c r="J248" s="163"/>
      <c r="K248" s="163"/>
      <c r="L248" s="163"/>
      <c r="M248" s="163"/>
      <c r="N248" s="163"/>
      <c r="O248" s="163"/>
      <c r="P248" s="163"/>
      <c r="Q248" s="163"/>
      <c r="R248" s="163"/>
      <c r="S248" s="163"/>
      <c r="T248" s="163"/>
      <c r="U248" s="163"/>
      <c r="V248" s="163"/>
      <c r="W248" s="163"/>
      <c r="X248" s="163"/>
      <c r="Y248" s="160"/>
    </row>
    <row r="249" spans="1:25" ht="21" customHeight="1" outlineLevel="1" x14ac:dyDescent="0.25">
      <c r="A249" s="248"/>
      <c r="C249" s="180" t="s">
        <v>57</v>
      </c>
      <c r="M249" s="165"/>
      <c r="N249" s="165"/>
      <c r="O249" s="165"/>
      <c r="P249" s="275" t="s">
        <v>58</v>
      </c>
      <c r="Q249" s="275"/>
      <c r="R249" s="275"/>
      <c r="S249" s="275"/>
      <c r="T249" s="275"/>
      <c r="U249" s="275"/>
      <c r="V249" s="275"/>
      <c r="W249" s="275"/>
      <c r="X249" s="275"/>
    </row>
    <row r="250" spans="1:25" ht="30" customHeight="1" outlineLevel="1" x14ac:dyDescent="0.25">
      <c r="A250" s="248"/>
      <c r="C250" s="120"/>
      <c r="E250" s="261" t="s">
        <v>145</v>
      </c>
      <c r="F250" s="261"/>
      <c r="G250" s="261"/>
      <c r="H250" s="261"/>
      <c r="I250" s="261"/>
      <c r="J250" s="261"/>
      <c r="K250" s="261"/>
      <c r="L250" s="261"/>
      <c r="M250" s="261"/>
      <c r="N250" s="148"/>
      <c r="O250" s="148"/>
      <c r="P250" s="300"/>
      <c r="Q250" s="300"/>
      <c r="R250" s="300"/>
      <c r="S250" s="300"/>
      <c r="T250" s="300"/>
      <c r="U250" s="300"/>
      <c r="V250" s="300"/>
      <c r="W250" s="300"/>
      <c r="X250" s="300"/>
      <c r="Y250" s="160"/>
    </row>
    <row r="251" spans="1:25" ht="30" customHeight="1" outlineLevel="1" x14ac:dyDescent="0.25">
      <c r="A251" s="248"/>
      <c r="C251" s="120"/>
      <c r="E251" s="261" t="s">
        <v>146</v>
      </c>
      <c r="F251" s="261"/>
      <c r="G251" s="261"/>
      <c r="H251" s="261"/>
      <c r="I251" s="261"/>
      <c r="J251" s="261"/>
      <c r="K251" s="261"/>
      <c r="L251" s="261"/>
      <c r="M251" s="261"/>
      <c r="N251" s="182"/>
      <c r="O251" s="182"/>
      <c r="P251" s="300"/>
      <c r="Q251" s="300"/>
      <c r="R251" s="300"/>
      <c r="S251" s="300"/>
      <c r="T251" s="300"/>
      <c r="U251" s="300"/>
      <c r="V251" s="300"/>
      <c r="W251" s="300"/>
      <c r="X251" s="300"/>
      <c r="Y251" s="160"/>
    </row>
    <row r="252" spans="1:25" ht="18.600000000000001" customHeight="1" outlineLevel="1" x14ac:dyDescent="0.25">
      <c r="A252" s="248"/>
      <c r="C252" s="120"/>
      <c r="E252" s="261" t="s">
        <v>147</v>
      </c>
      <c r="F252" s="261"/>
      <c r="G252" s="261"/>
      <c r="H252" s="261"/>
      <c r="I252" s="261"/>
      <c r="J252" s="261"/>
      <c r="K252" s="261"/>
      <c r="L252" s="261"/>
      <c r="M252" s="261"/>
      <c r="N252" s="148"/>
      <c r="O252" s="148"/>
      <c r="P252" s="303"/>
      <c r="Q252" s="303"/>
      <c r="R252" s="303"/>
      <c r="S252" s="303"/>
      <c r="T252" s="303"/>
      <c r="U252" s="303"/>
      <c r="V252" s="303"/>
      <c r="W252" s="303"/>
      <c r="X252" s="303"/>
      <c r="Y252" s="160"/>
    </row>
    <row r="253" spans="1:25" ht="18" customHeight="1" outlineLevel="1" x14ac:dyDescent="0.25">
      <c r="A253" s="248"/>
      <c r="C253" s="120"/>
      <c r="E253" s="261" t="s">
        <v>148</v>
      </c>
      <c r="F253" s="261"/>
      <c r="G253" s="261"/>
      <c r="H253" s="261"/>
      <c r="I253" s="261"/>
      <c r="J253" s="261"/>
      <c r="K253" s="261"/>
      <c r="L253" s="261"/>
      <c r="M253" s="261"/>
      <c r="N253" s="148"/>
      <c r="O253" s="148"/>
      <c r="P253" s="300"/>
      <c r="Q253" s="300"/>
      <c r="R253" s="300"/>
      <c r="S253" s="300"/>
      <c r="T253" s="300"/>
      <c r="U253" s="300"/>
      <c r="V253" s="300"/>
      <c r="W253" s="300"/>
      <c r="X253" s="300"/>
      <c r="Y253" s="168"/>
    </row>
    <row r="254" spans="1:25" ht="43.15" customHeight="1" outlineLevel="1" x14ac:dyDescent="0.25">
      <c r="A254" s="248"/>
      <c r="C254" s="120"/>
      <c r="E254" s="261" t="s">
        <v>116</v>
      </c>
      <c r="F254" s="261"/>
      <c r="G254" s="261"/>
      <c r="H254" s="261"/>
      <c r="I254" s="261"/>
      <c r="J254" s="261"/>
      <c r="K254" s="261"/>
      <c r="L254" s="261"/>
      <c r="M254" s="261"/>
      <c r="P254" s="300"/>
      <c r="Q254" s="300"/>
      <c r="R254" s="300"/>
      <c r="S254" s="300"/>
      <c r="T254" s="300"/>
      <c r="U254" s="300"/>
      <c r="V254" s="300"/>
      <c r="W254" s="300"/>
      <c r="X254" s="300"/>
      <c r="Y254" s="160"/>
    </row>
    <row r="255" spans="1:25" ht="41.45" customHeight="1" outlineLevel="1" x14ac:dyDescent="0.25">
      <c r="A255" s="248"/>
      <c r="C255" s="120"/>
      <c r="E255" s="261" t="s">
        <v>117</v>
      </c>
      <c r="F255" s="261"/>
      <c r="G255" s="261"/>
      <c r="H255" s="261"/>
      <c r="I255" s="261"/>
      <c r="J255" s="261"/>
      <c r="K255" s="261"/>
      <c r="L255" s="261"/>
      <c r="M255" s="261"/>
      <c r="P255" s="300"/>
      <c r="Q255" s="300"/>
      <c r="R255" s="300"/>
      <c r="S255" s="300"/>
      <c r="T255" s="300"/>
      <c r="U255" s="300"/>
      <c r="V255" s="300"/>
      <c r="W255" s="300"/>
      <c r="X255" s="300"/>
      <c r="Y255" s="160"/>
    </row>
    <row r="256" spans="1:25" ht="72" customHeight="1" outlineLevel="1" x14ac:dyDescent="0.25">
      <c r="A256" s="248"/>
      <c r="C256" s="120"/>
      <c r="E256" s="261" t="s">
        <v>149</v>
      </c>
      <c r="F256" s="261"/>
      <c r="G256" s="261"/>
      <c r="H256" s="261"/>
      <c r="I256" s="261"/>
      <c r="J256" s="261"/>
      <c r="K256" s="261"/>
      <c r="L256" s="261"/>
      <c r="M256" s="261"/>
      <c r="N256" s="149"/>
      <c r="O256" s="149"/>
      <c r="P256" s="272"/>
      <c r="Q256" s="272"/>
      <c r="R256" s="272"/>
      <c r="S256" s="272"/>
      <c r="T256" s="272"/>
      <c r="U256" s="272"/>
      <c r="V256" s="272"/>
      <c r="W256" s="272"/>
      <c r="X256" s="272"/>
    </row>
    <row r="257" spans="1:25" ht="18" customHeight="1" outlineLevel="1" x14ac:dyDescent="0.25">
      <c r="A257" s="248"/>
      <c r="C257" s="120"/>
      <c r="E257" s="293" t="s">
        <v>348</v>
      </c>
      <c r="F257" s="293"/>
      <c r="G257" s="293"/>
      <c r="H257" s="293"/>
      <c r="I257" s="293"/>
      <c r="J257" s="293"/>
      <c r="K257" s="293"/>
      <c r="L257" s="293"/>
      <c r="M257" s="293"/>
      <c r="P257" s="303"/>
      <c r="Q257" s="303"/>
      <c r="R257" s="303"/>
      <c r="S257" s="303"/>
      <c r="T257" s="303"/>
      <c r="U257" s="303"/>
      <c r="V257" s="303"/>
      <c r="W257" s="303"/>
      <c r="X257" s="303"/>
    </row>
    <row r="258" spans="1:25" ht="30" customHeight="1" outlineLevel="1" x14ac:dyDescent="0.25">
      <c r="A258" s="248"/>
      <c r="C258" s="120"/>
      <c r="E258" s="293" t="s">
        <v>341</v>
      </c>
      <c r="F258" s="293"/>
      <c r="G258" s="293"/>
      <c r="H258" s="293"/>
      <c r="I258" s="293"/>
      <c r="J258" s="293"/>
      <c r="K258" s="293"/>
      <c r="L258" s="293"/>
      <c r="M258" s="293"/>
      <c r="P258" s="303"/>
      <c r="Q258" s="303"/>
      <c r="R258" s="303"/>
      <c r="S258" s="303"/>
      <c r="T258" s="303"/>
      <c r="U258" s="303"/>
      <c r="V258" s="303"/>
      <c r="W258" s="303"/>
      <c r="X258" s="303"/>
      <c r="Y258" s="166"/>
    </row>
    <row r="259" spans="1:25" ht="15" customHeight="1" x14ac:dyDescent="0.25">
      <c r="A259" s="248"/>
      <c r="C259" s="123"/>
      <c r="E259" s="149"/>
      <c r="F259" s="149"/>
      <c r="G259" s="149"/>
      <c r="H259" s="149"/>
      <c r="I259" s="149"/>
      <c r="J259" s="149"/>
      <c r="K259" s="149"/>
      <c r="L259" s="149"/>
      <c r="M259" s="149"/>
      <c r="N259" s="149"/>
      <c r="O259" s="149"/>
      <c r="P259" s="149"/>
      <c r="Q259" s="149"/>
      <c r="R259" s="149"/>
      <c r="S259" s="149"/>
      <c r="T259" s="149"/>
      <c r="U259" s="149"/>
      <c r="V259" s="149"/>
      <c r="W259" s="149"/>
      <c r="Y259" s="184"/>
    </row>
    <row r="260" spans="1:25" ht="30" customHeight="1" outlineLevel="1" x14ac:dyDescent="0.25">
      <c r="A260" s="248"/>
      <c r="C260" s="179" t="s">
        <v>150</v>
      </c>
      <c r="D260" s="163"/>
      <c r="E260" s="163"/>
      <c r="F260" s="163"/>
      <c r="G260" s="163"/>
      <c r="H260" s="163"/>
      <c r="I260" s="163"/>
      <c r="J260" s="163"/>
      <c r="K260" s="163"/>
      <c r="L260" s="163"/>
      <c r="M260" s="163"/>
      <c r="N260" s="163"/>
      <c r="O260" s="163"/>
      <c r="P260" s="163"/>
      <c r="Q260" s="163"/>
      <c r="R260" s="163"/>
      <c r="S260" s="163"/>
      <c r="T260" s="163"/>
      <c r="U260" s="163"/>
      <c r="V260" s="163"/>
      <c r="W260" s="163"/>
      <c r="X260" s="163"/>
    </row>
    <row r="261" spans="1:25" s="141" customFormat="1" ht="16.149999999999999" customHeight="1" outlineLevel="1" x14ac:dyDescent="0.25">
      <c r="A261" s="250"/>
      <c r="C261" s="202" t="s">
        <v>57</v>
      </c>
      <c r="D261" s="121"/>
      <c r="E261" s="121"/>
      <c r="F261" s="121"/>
      <c r="G261" s="121"/>
      <c r="H261" s="121"/>
      <c r="I261" s="121"/>
      <c r="J261" s="121"/>
      <c r="K261" s="121"/>
      <c r="L261" s="121"/>
      <c r="M261" s="165"/>
      <c r="N261" s="165"/>
      <c r="O261" s="165"/>
      <c r="P261" s="275" t="s">
        <v>58</v>
      </c>
      <c r="Q261" s="275"/>
      <c r="R261" s="275"/>
      <c r="S261" s="275"/>
      <c r="T261" s="275"/>
      <c r="U261" s="275"/>
      <c r="V261" s="275"/>
      <c r="W261" s="275"/>
      <c r="X261" s="275"/>
    </row>
    <row r="262" spans="1:25" s="141" customFormat="1" ht="58.15" customHeight="1" outlineLevel="1" x14ac:dyDescent="0.25">
      <c r="A262" s="248"/>
      <c r="C262" s="120"/>
      <c r="D262" s="121"/>
      <c r="E262" s="302" t="s">
        <v>151</v>
      </c>
      <c r="F262" s="302"/>
      <c r="G262" s="302"/>
      <c r="H262" s="302"/>
      <c r="I262" s="302"/>
      <c r="J262" s="302"/>
      <c r="K262" s="302"/>
      <c r="L262" s="302"/>
      <c r="M262" s="302"/>
      <c r="N262" s="187"/>
      <c r="O262" s="187"/>
      <c r="P262" s="301"/>
      <c r="Q262" s="301"/>
      <c r="R262" s="301"/>
      <c r="S262" s="301"/>
      <c r="T262" s="301"/>
      <c r="U262" s="301"/>
      <c r="V262" s="301"/>
      <c r="W262" s="301"/>
      <c r="X262" s="301"/>
      <c r="Y262" s="166"/>
    </row>
    <row r="263" spans="1:25" ht="15" customHeight="1" x14ac:dyDescent="0.25">
      <c r="A263" s="248"/>
      <c r="C263" s="123"/>
      <c r="E263" s="149"/>
      <c r="F263" s="149"/>
      <c r="G263" s="149"/>
      <c r="H263" s="149"/>
      <c r="I263" s="149"/>
      <c r="J263" s="149"/>
      <c r="K263" s="149"/>
      <c r="L263" s="149"/>
      <c r="M263" s="149"/>
      <c r="N263" s="149"/>
      <c r="O263" s="149"/>
      <c r="P263" s="149"/>
      <c r="Q263" s="149"/>
      <c r="R263" s="149"/>
      <c r="S263" s="149"/>
      <c r="T263" s="149"/>
      <c r="U263" s="149"/>
      <c r="V263" s="149"/>
      <c r="W263" s="149"/>
      <c r="Y263" s="184"/>
    </row>
    <row r="264" spans="1:25" ht="30" customHeight="1" outlineLevel="1" x14ac:dyDescent="0.25">
      <c r="C264" s="188" t="s">
        <v>154</v>
      </c>
      <c r="D264" s="189"/>
      <c r="E264" s="189"/>
      <c r="F264" s="189"/>
      <c r="G264" s="189"/>
      <c r="H264" s="189"/>
      <c r="I264" s="189"/>
      <c r="J264" s="189"/>
      <c r="K264" s="189"/>
      <c r="L264" s="189"/>
      <c r="M264" s="190"/>
      <c r="N264" s="190"/>
      <c r="O264" s="190"/>
      <c r="P264" s="190"/>
      <c r="Q264" s="190"/>
      <c r="R264" s="190"/>
      <c r="S264" s="190"/>
      <c r="T264" s="190"/>
      <c r="U264" s="190"/>
      <c r="V264" s="190"/>
      <c r="W264" s="190"/>
      <c r="X264" s="163"/>
    </row>
    <row r="265" spans="1:25" ht="17.45" customHeight="1" outlineLevel="1" x14ac:dyDescent="0.25">
      <c r="C265" s="180" t="s">
        <v>57</v>
      </c>
      <c r="M265" s="165"/>
      <c r="N265" s="165"/>
      <c r="O265" s="165"/>
      <c r="P265" s="275" t="s">
        <v>58</v>
      </c>
      <c r="Q265" s="275"/>
      <c r="R265" s="275"/>
      <c r="S265" s="275"/>
      <c r="T265" s="275"/>
      <c r="U265" s="275"/>
      <c r="V265" s="275"/>
      <c r="W265" s="275"/>
      <c r="X265" s="275"/>
    </row>
    <row r="266" spans="1:25" s="148" customFormat="1" ht="71.45" customHeight="1" outlineLevel="1" x14ac:dyDescent="0.25">
      <c r="A266" s="249"/>
      <c r="C266" s="120"/>
      <c r="D266" s="149"/>
      <c r="E266" s="261" t="s">
        <v>155</v>
      </c>
      <c r="F266" s="261"/>
      <c r="G266" s="261"/>
      <c r="H266" s="261"/>
      <c r="I266" s="261"/>
      <c r="J266" s="261"/>
      <c r="K266" s="261"/>
      <c r="L266" s="261"/>
      <c r="M266" s="261"/>
      <c r="N266" s="182"/>
      <c r="O266" s="182"/>
      <c r="P266" s="301"/>
      <c r="Q266" s="301"/>
      <c r="R266" s="301"/>
      <c r="S266" s="301"/>
      <c r="T266" s="301"/>
      <c r="U266" s="301"/>
      <c r="V266" s="301"/>
      <c r="W266" s="301"/>
      <c r="X266" s="301"/>
    </row>
    <row r="267" spans="1:25" s="148" customFormat="1" ht="12" customHeight="1" x14ac:dyDescent="0.25">
      <c r="A267" s="249"/>
      <c r="C267" s="123"/>
      <c r="D267" s="149"/>
      <c r="E267" s="149"/>
      <c r="F267" s="149"/>
      <c r="G267" s="149"/>
      <c r="H267" s="149"/>
      <c r="I267" s="149"/>
      <c r="J267" s="149"/>
      <c r="K267" s="149"/>
      <c r="L267" s="149"/>
      <c r="M267" s="149"/>
      <c r="N267" s="182"/>
      <c r="O267" s="182"/>
      <c r="P267" s="184"/>
      <c r="Q267" s="184"/>
      <c r="R267" s="184"/>
      <c r="S267" s="184"/>
      <c r="T267" s="184"/>
      <c r="U267" s="184"/>
      <c r="V267" s="184"/>
      <c r="W267" s="184"/>
      <c r="X267" s="184"/>
    </row>
    <row r="268" spans="1:25" ht="30" customHeight="1" outlineLevel="1" x14ac:dyDescent="0.25">
      <c r="C268" s="188" t="s">
        <v>445</v>
      </c>
      <c r="D268" s="189"/>
      <c r="E268" s="189"/>
      <c r="F268" s="189"/>
      <c r="G268" s="189"/>
      <c r="H268" s="189"/>
      <c r="I268" s="189"/>
      <c r="J268" s="189"/>
      <c r="K268" s="189"/>
      <c r="L268" s="189"/>
      <c r="M268" s="190"/>
      <c r="N268" s="190"/>
      <c r="O268" s="190"/>
      <c r="P268" s="190"/>
      <c r="Q268" s="190"/>
      <c r="R268" s="190"/>
      <c r="S268" s="190"/>
      <c r="T268" s="190"/>
      <c r="U268" s="190"/>
      <c r="V268" s="190"/>
      <c r="W268" s="190"/>
      <c r="X268" s="163"/>
    </row>
    <row r="269" spans="1:25" outlineLevel="1" x14ac:dyDescent="0.25">
      <c r="C269" s="180" t="s">
        <v>57</v>
      </c>
      <c r="M269" s="165"/>
      <c r="N269" s="165"/>
      <c r="O269" s="165"/>
      <c r="P269" s="275" t="s">
        <v>58</v>
      </c>
      <c r="Q269" s="275"/>
      <c r="R269" s="275"/>
      <c r="S269" s="275"/>
      <c r="T269" s="275"/>
      <c r="U269" s="275"/>
      <c r="V269" s="275"/>
      <c r="W269" s="275"/>
      <c r="X269" s="275"/>
    </row>
    <row r="270" spans="1:25" outlineLevel="1" x14ac:dyDescent="0.25">
      <c r="C270" s="255"/>
      <c r="E270" s="121" t="s">
        <v>465</v>
      </c>
    </row>
  </sheetData>
  <mergeCells count="399">
    <mergeCell ref="A2:C2"/>
    <mergeCell ref="E159:M159"/>
    <mergeCell ref="P160:X160"/>
    <mergeCell ref="E171:M171"/>
    <mergeCell ref="E236:M236"/>
    <mergeCell ref="E237:M237"/>
    <mergeCell ref="P232:X232"/>
    <mergeCell ref="E206:M206"/>
    <mergeCell ref="E204:M204"/>
    <mergeCell ref="E208:M208"/>
    <mergeCell ref="P187:X187"/>
    <mergeCell ref="E181:M181"/>
    <mergeCell ref="E180:M180"/>
    <mergeCell ref="E177:M177"/>
    <mergeCell ref="E197:M197"/>
    <mergeCell ref="E192:M192"/>
    <mergeCell ref="P191:X191"/>
    <mergeCell ref="P170:X170"/>
    <mergeCell ref="E203:M203"/>
    <mergeCell ref="E221:M221"/>
    <mergeCell ref="P192:X192"/>
    <mergeCell ref="E199:M199"/>
    <mergeCell ref="P197:X197"/>
    <mergeCell ref="P195:X195"/>
    <mergeCell ref="A161:C161"/>
    <mergeCell ref="P235:X235"/>
    <mergeCell ref="E217:M217"/>
    <mergeCell ref="P186:X186"/>
    <mergeCell ref="E182:M182"/>
    <mergeCell ref="E196:M196"/>
    <mergeCell ref="E179:M179"/>
    <mergeCell ref="P257:X257"/>
    <mergeCell ref="P256:X256"/>
    <mergeCell ref="E246:M246"/>
    <mergeCell ref="E247:V247"/>
    <mergeCell ref="P245:X245"/>
    <mergeCell ref="P246:X246"/>
    <mergeCell ref="E239:M239"/>
    <mergeCell ref="E238:M238"/>
    <mergeCell ref="E242:M242"/>
    <mergeCell ref="P255:X255"/>
    <mergeCell ref="P253:X253"/>
    <mergeCell ref="E257:M257"/>
    <mergeCell ref="E211:M211"/>
    <mergeCell ref="E201:M201"/>
    <mergeCell ref="E202:M202"/>
    <mergeCell ref="E210:M210"/>
    <mergeCell ref="E216:M216"/>
    <mergeCell ref="C184:C185"/>
    <mergeCell ref="E258:M258"/>
    <mergeCell ref="P258:X258"/>
    <mergeCell ref="P237:X237"/>
    <mergeCell ref="P240:X240"/>
    <mergeCell ref="P224:X224"/>
    <mergeCell ref="P223:X223"/>
    <mergeCell ref="P222:X222"/>
    <mergeCell ref="P218:X218"/>
    <mergeCell ref="P217:X217"/>
    <mergeCell ref="P216:X216"/>
    <mergeCell ref="E224:M224"/>
    <mergeCell ref="E223:M223"/>
    <mergeCell ref="E222:M222"/>
    <mergeCell ref="E220:M220"/>
    <mergeCell ref="E218:M218"/>
    <mergeCell ref="E187:M187"/>
    <mergeCell ref="E256:M256"/>
    <mergeCell ref="E200:M200"/>
    <mergeCell ref="P231:X231"/>
    <mergeCell ref="P215:X215"/>
    <mergeCell ref="E205:M205"/>
    <mergeCell ref="P252:X252"/>
    <mergeCell ref="P251:X251"/>
    <mergeCell ref="E255:M255"/>
    <mergeCell ref="E253:M253"/>
    <mergeCell ref="E252:M252"/>
    <mergeCell ref="E251:M251"/>
    <mergeCell ref="E250:M250"/>
    <mergeCell ref="P194:X194"/>
    <mergeCell ref="P193:X193"/>
    <mergeCell ref="P219:X219"/>
    <mergeCell ref="E233:M233"/>
    <mergeCell ref="P236:X236"/>
    <mergeCell ref="E234:M234"/>
    <mergeCell ref="E235:M235"/>
    <mergeCell ref="P239:X239"/>
    <mergeCell ref="P233:X233"/>
    <mergeCell ref="P230:X230"/>
    <mergeCell ref="P254:X254"/>
    <mergeCell ref="E240:M240"/>
    <mergeCell ref="P241:X241"/>
    <mergeCell ref="P249:X249"/>
    <mergeCell ref="P242:X242"/>
    <mergeCell ref="P238:X238"/>
    <mergeCell ref="E231:M231"/>
    <mergeCell ref="E230:M230"/>
    <mergeCell ref="E232:M232"/>
    <mergeCell ref="P182:X182"/>
    <mergeCell ref="P183:X183"/>
    <mergeCell ref="P184:X184"/>
    <mergeCell ref="E194:M194"/>
    <mergeCell ref="E188:M188"/>
    <mergeCell ref="P212:X212"/>
    <mergeCell ref="E193:M193"/>
    <mergeCell ref="E183:M183"/>
    <mergeCell ref="P229:X229"/>
    <mergeCell ref="P228:X228"/>
    <mergeCell ref="E228:M228"/>
    <mergeCell ref="E229:M229"/>
    <mergeCell ref="P207:X207"/>
    <mergeCell ref="P199:X199"/>
    <mergeCell ref="P206:X206"/>
    <mergeCell ref="P234:X234"/>
    <mergeCell ref="P220:X220"/>
    <mergeCell ref="E266:M266"/>
    <mergeCell ref="P142:X142"/>
    <mergeCell ref="P143:X143"/>
    <mergeCell ref="P265:X265"/>
    <mergeCell ref="P266:X266"/>
    <mergeCell ref="E262:M262"/>
    <mergeCell ref="P262:X262"/>
    <mergeCell ref="P261:X261"/>
    <mergeCell ref="P175:X175"/>
    <mergeCell ref="P174:X174"/>
    <mergeCell ref="E241:M241"/>
    <mergeCell ref="E160:M160"/>
    <mergeCell ref="P173:X173"/>
    <mergeCell ref="P172:X172"/>
    <mergeCell ref="P171:X171"/>
    <mergeCell ref="P185:X185"/>
    <mergeCell ref="P227:X227"/>
    <mergeCell ref="E219:M219"/>
    <mergeCell ref="E212:M212"/>
    <mergeCell ref="P200:X200"/>
    <mergeCell ref="P211:X211"/>
    <mergeCell ref="P221:X221"/>
    <mergeCell ref="P250:X250"/>
    <mergeCell ref="E254:M254"/>
    <mergeCell ref="P178:X178"/>
    <mergeCell ref="P201:X201"/>
    <mergeCell ref="P210:X210"/>
    <mergeCell ref="P209:X209"/>
    <mergeCell ref="P202:X202"/>
    <mergeCell ref="P203:X203"/>
    <mergeCell ref="P204:X204"/>
    <mergeCell ref="E185:M185"/>
    <mergeCell ref="E184:M184"/>
    <mergeCell ref="E195:M195"/>
    <mergeCell ref="E209:M209"/>
    <mergeCell ref="P205:X205"/>
    <mergeCell ref="E198:M198"/>
    <mergeCell ref="E207:M207"/>
    <mergeCell ref="E178:M178"/>
    <mergeCell ref="E186:M186"/>
    <mergeCell ref="P208:X208"/>
    <mergeCell ref="P181:X181"/>
    <mergeCell ref="P180:X180"/>
    <mergeCell ref="P188:X188"/>
    <mergeCell ref="P196:X196"/>
    <mergeCell ref="P198:X198"/>
    <mergeCell ref="P163:X163"/>
    <mergeCell ref="P157:X157"/>
    <mergeCell ref="P156:X156"/>
    <mergeCell ref="P166:X166"/>
    <mergeCell ref="P165:X165"/>
    <mergeCell ref="P169:X169"/>
    <mergeCell ref="P168:X168"/>
    <mergeCell ref="P167:X167"/>
    <mergeCell ref="P159:X159"/>
    <mergeCell ref="P164:X164"/>
    <mergeCell ref="P177:X177"/>
    <mergeCell ref="P176:X176"/>
    <mergeCell ref="P179:X179"/>
    <mergeCell ref="E168:M168"/>
    <mergeCell ref="E167:M167"/>
    <mergeCell ref="E166:M166"/>
    <mergeCell ref="E165:M165"/>
    <mergeCell ref="E176:M176"/>
    <mergeCell ref="E175:M175"/>
    <mergeCell ref="E174:M174"/>
    <mergeCell ref="E173:M173"/>
    <mergeCell ref="E172:M172"/>
    <mergeCell ref="E170:M170"/>
    <mergeCell ref="E152:M152"/>
    <mergeCell ref="P148:X148"/>
    <mergeCell ref="C115:L115"/>
    <mergeCell ref="C124:X124"/>
    <mergeCell ref="E126:M126"/>
    <mergeCell ref="F131:G131"/>
    <mergeCell ref="P135:X135"/>
    <mergeCell ref="P146:X146"/>
    <mergeCell ref="P125:X125"/>
    <mergeCell ref="N117:X117"/>
    <mergeCell ref="P126:X126"/>
    <mergeCell ref="P128:X128"/>
    <mergeCell ref="P127:X127"/>
    <mergeCell ref="E136:M136"/>
    <mergeCell ref="P139:X139"/>
    <mergeCell ref="P138:X138"/>
    <mergeCell ref="P137:X137"/>
    <mergeCell ref="P136:X136"/>
    <mergeCell ref="E147:M147"/>
    <mergeCell ref="P134:R134"/>
    <mergeCell ref="E164:M164"/>
    <mergeCell ref="E169:M169"/>
    <mergeCell ref="P158:X158"/>
    <mergeCell ref="P152:X152"/>
    <mergeCell ref="P151:X151"/>
    <mergeCell ref="P149:X149"/>
    <mergeCell ref="E150:M150"/>
    <mergeCell ref="E130:M130"/>
    <mergeCell ref="P129:X129"/>
    <mergeCell ref="E158:M158"/>
    <mergeCell ref="E156:M156"/>
    <mergeCell ref="P155:X155"/>
    <mergeCell ref="P154:X154"/>
    <mergeCell ref="P147:X147"/>
    <mergeCell ref="P150:X150"/>
    <mergeCell ref="U134:V134"/>
    <mergeCell ref="U132:V132"/>
    <mergeCell ref="M134:N134"/>
    <mergeCell ref="M132:N132"/>
    <mergeCell ref="F134:G134"/>
    <mergeCell ref="F132:G132"/>
    <mergeCell ref="I134:J134"/>
    <mergeCell ref="I132:J132"/>
    <mergeCell ref="E151:M151"/>
    <mergeCell ref="E25:T25"/>
    <mergeCell ref="N33:X33"/>
    <mergeCell ref="N32:X32"/>
    <mergeCell ref="A30:Z30"/>
    <mergeCell ref="A29:Z29"/>
    <mergeCell ref="N48:X48"/>
    <mergeCell ref="N47:X47"/>
    <mergeCell ref="N46:X46"/>
    <mergeCell ref="N45:X45"/>
    <mergeCell ref="N44:X44"/>
    <mergeCell ref="N43:X43"/>
    <mergeCell ref="N42:X42"/>
    <mergeCell ref="N37:X37"/>
    <mergeCell ref="N36:X36"/>
    <mergeCell ref="A40:Z40"/>
    <mergeCell ref="A39:Z39"/>
    <mergeCell ref="G48:J48"/>
    <mergeCell ref="G47:J47"/>
    <mergeCell ref="G46:J46"/>
    <mergeCell ref="G42:J42"/>
    <mergeCell ref="N35:X35"/>
    <mergeCell ref="N34:X34"/>
    <mergeCell ref="N38:X38"/>
    <mergeCell ref="G44:J44"/>
    <mergeCell ref="B1:X1"/>
    <mergeCell ref="I63:T63"/>
    <mergeCell ref="E9:X9"/>
    <mergeCell ref="E3:X3"/>
    <mergeCell ref="E4:X4"/>
    <mergeCell ref="E6:X6"/>
    <mergeCell ref="E7:J7"/>
    <mergeCell ref="P7:X7"/>
    <mergeCell ref="V22:X22"/>
    <mergeCell ref="U24:X24"/>
    <mergeCell ref="T26:X26"/>
    <mergeCell ref="T27:X27"/>
    <mergeCell ref="G38:J38"/>
    <mergeCell ref="G37:J37"/>
    <mergeCell ref="G36:J36"/>
    <mergeCell ref="G35:J35"/>
    <mergeCell ref="G34:J34"/>
    <mergeCell ref="G33:J33"/>
    <mergeCell ref="G32:J32"/>
    <mergeCell ref="N57:X57"/>
    <mergeCell ref="N56:X56"/>
    <mergeCell ref="M22:T22"/>
    <mergeCell ref="E23:X23"/>
    <mergeCell ref="V2:X2"/>
    <mergeCell ref="G65:J65"/>
    <mergeCell ref="G64:J64"/>
    <mergeCell ref="N68:X68"/>
    <mergeCell ref="N67:X67"/>
    <mergeCell ref="N66:X66"/>
    <mergeCell ref="N65:X65"/>
    <mergeCell ref="N64:X64"/>
    <mergeCell ref="I76:T76"/>
    <mergeCell ref="I70:T70"/>
    <mergeCell ref="G72:J72"/>
    <mergeCell ref="G71:J71"/>
    <mergeCell ref="N72:X72"/>
    <mergeCell ref="N71:X71"/>
    <mergeCell ref="I73:T73"/>
    <mergeCell ref="N75:X75"/>
    <mergeCell ref="G75:J75"/>
    <mergeCell ref="N74:X74"/>
    <mergeCell ref="G74:J74"/>
    <mergeCell ref="G68:J68"/>
    <mergeCell ref="G67:J67"/>
    <mergeCell ref="G110:J110"/>
    <mergeCell ref="N77:X77"/>
    <mergeCell ref="G83:J83"/>
    <mergeCell ref="G91:J91"/>
    <mergeCell ref="N91:X91"/>
    <mergeCell ref="I101:T101"/>
    <mergeCell ref="N110:X110"/>
    <mergeCell ref="G105:J105"/>
    <mergeCell ref="G66:J66"/>
    <mergeCell ref="G78:J78"/>
    <mergeCell ref="G88:J88"/>
    <mergeCell ref="N88:X88"/>
    <mergeCell ref="G89:J89"/>
    <mergeCell ref="N89:X89"/>
    <mergeCell ref="G90:J90"/>
    <mergeCell ref="N90:X90"/>
    <mergeCell ref="G77:J77"/>
    <mergeCell ref="N82:X82"/>
    <mergeCell ref="N81:X81"/>
    <mergeCell ref="G82:J82"/>
    <mergeCell ref="N83:X83"/>
    <mergeCell ref="N78:X78"/>
    <mergeCell ref="I80:T80"/>
    <mergeCell ref="G81:J81"/>
    <mergeCell ref="N104:X104"/>
    <mergeCell ref="G104:J104"/>
    <mergeCell ref="G84:J84"/>
    <mergeCell ref="N106:X106"/>
    <mergeCell ref="N103:X103"/>
    <mergeCell ref="N102:X102"/>
    <mergeCell ref="N109:X109"/>
    <mergeCell ref="G85:J85"/>
    <mergeCell ref="G102:J102"/>
    <mergeCell ref="N85:X85"/>
    <mergeCell ref="G106:J106"/>
    <mergeCell ref="N105:X105"/>
    <mergeCell ref="G103:J103"/>
    <mergeCell ref="N84:X84"/>
    <mergeCell ref="G43:J43"/>
    <mergeCell ref="G61:J61"/>
    <mergeCell ref="G60:J60"/>
    <mergeCell ref="G59:J59"/>
    <mergeCell ref="G58:J58"/>
    <mergeCell ref="G57:J57"/>
    <mergeCell ref="G56:J56"/>
    <mergeCell ref="G55:J55"/>
    <mergeCell ref="N61:X61"/>
    <mergeCell ref="N60:X60"/>
    <mergeCell ref="V50:X50"/>
    <mergeCell ref="E51:X51"/>
    <mergeCell ref="U52:X52"/>
    <mergeCell ref="N58:X58"/>
    <mergeCell ref="N59:X59"/>
    <mergeCell ref="G45:J45"/>
    <mergeCell ref="I54:X54"/>
    <mergeCell ref="N55:X55"/>
    <mergeCell ref="M50:T50"/>
    <mergeCell ref="I111:T111"/>
    <mergeCell ref="I87:T87"/>
    <mergeCell ref="P269:X269"/>
    <mergeCell ref="G98:J98"/>
    <mergeCell ref="N98:X98"/>
    <mergeCell ref="G99:J99"/>
    <mergeCell ref="N99:X99"/>
    <mergeCell ref="G92:J92"/>
    <mergeCell ref="N92:X92"/>
    <mergeCell ref="I94:T94"/>
    <mergeCell ref="G95:J95"/>
    <mergeCell ref="N95:X95"/>
    <mergeCell ref="G96:J96"/>
    <mergeCell ref="N96:X96"/>
    <mergeCell ref="G97:J97"/>
    <mergeCell ref="N97:X97"/>
    <mergeCell ref="E129:M129"/>
    <mergeCell ref="I108:T108"/>
    <mergeCell ref="E149:M149"/>
    <mergeCell ref="E148:M148"/>
    <mergeCell ref="P132:R132"/>
    <mergeCell ref="N115:X115"/>
    <mergeCell ref="E157:M157"/>
    <mergeCell ref="G109:J109"/>
    <mergeCell ref="AA115:AB115"/>
    <mergeCell ref="N112:X112"/>
    <mergeCell ref="J120:X120"/>
    <mergeCell ref="J121:X121"/>
    <mergeCell ref="E128:M128"/>
    <mergeCell ref="N113:X113"/>
    <mergeCell ref="E155:M155"/>
    <mergeCell ref="E154:M154"/>
    <mergeCell ref="E153:M153"/>
    <mergeCell ref="P130:X130"/>
    <mergeCell ref="E137:M137"/>
    <mergeCell ref="E138:M138"/>
    <mergeCell ref="E139:M139"/>
    <mergeCell ref="E135:M135"/>
    <mergeCell ref="I131:J131"/>
    <mergeCell ref="U131:V131"/>
    <mergeCell ref="P131:R131"/>
    <mergeCell ref="M131:N131"/>
    <mergeCell ref="X134:Y134"/>
    <mergeCell ref="X132:Y132"/>
    <mergeCell ref="G113:J113"/>
    <mergeCell ref="G112:J112"/>
    <mergeCell ref="E143:M143"/>
    <mergeCell ref="P153:X153"/>
  </mergeCells>
  <conditionalFormatting sqref="C1 C162:C184">
    <cfRule type="containsText" dxfId="44" priority="28" operator="containsText" text="Incomplete">
      <formula>NOT(ISERROR(SEARCH("Incomplete",C1)))</formula>
    </cfRule>
    <cfRule type="containsText" dxfId="43" priority="29" operator="containsText" text="No">
      <formula>NOT(ISERROR(SEARCH("No",C1)))</formula>
    </cfRule>
  </conditionalFormatting>
  <conditionalFormatting sqref="C3:C160">
    <cfRule type="containsText" dxfId="42" priority="5" operator="containsText" text="Incomplete">
      <formula>NOT(ISERROR(SEARCH("Incomplete",C3)))</formula>
    </cfRule>
    <cfRule type="containsText" dxfId="41" priority="6" operator="containsText" text="No">
      <formula>NOT(ISERROR(SEARCH("No",C3)))</formula>
    </cfRule>
  </conditionalFormatting>
  <conditionalFormatting sqref="C186:C1048576">
    <cfRule type="containsText" dxfId="40" priority="1" operator="containsText" text="Incomplete">
      <formula>NOT(ISERROR(SEARCH("Incomplete",C186)))</formula>
    </cfRule>
    <cfRule type="containsText" dxfId="39" priority="2" operator="containsText" text="No">
      <formula>NOT(ISERROR(SEARCH("No",C186)))</formula>
    </cfRule>
  </conditionalFormatting>
  <conditionalFormatting sqref="G71:J72">
    <cfRule type="cellIs" dxfId="38" priority="30" operator="lessThan">
      <formula>$V$2</formula>
    </cfRule>
  </conditionalFormatting>
  <conditionalFormatting sqref="G88:J92">
    <cfRule type="cellIs" dxfId="37" priority="12" operator="lessThan">
      <formula>$V$2</formula>
    </cfRule>
  </conditionalFormatting>
  <conditionalFormatting sqref="G95:J99">
    <cfRule type="cellIs" dxfId="36" priority="8" operator="lessThan">
      <formula>$V$2</formula>
    </cfRule>
  </conditionalFormatting>
  <conditionalFormatting sqref="U28:Y28 U31:Y31 U41:Y41">
    <cfRule type="cellIs" dxfId="35" priority="158" operator="lessThanOrEqual">
      <formula>#REF!</formula>
    </cfRule>
  </conditionalFormatting>
  <conditionalFormatting sqref="V50:X50">
    <cfRule type="cellIs" dxfId="34" priority="27" operator="lessThan">
      <formula>$V$2</formula>
    </cfRule>
  </conditionalFormatting>
  <conditionalFormatting sqref="V22:Y22 T26:Y27 G32:J38 G42:J49 G55:J61 G64:J68 G74:J75 G77:J78 G81:J85 G102:J106 G109:J110 G112:J114">
    <cfRule type="cellIs" dxfId="33" priority="179" operator="lessThan">
      <formula>$V$2</formula>
    </cfRule>
  </conditionalFormatting>
  <conditionalFormatting sqref="X87 Y91">
    <cfRule type="cellIs" priority="11" operator="lessThanOrEqual">
      <formula>#REF!</formula>
    </cfRule>
  </conditionalFormatting>
  <conditionalFormatting sqref="X94 Y98">
    <cfRule type="cellIs" priority="7" operator="lessThanOrEqual">
      <formula>#REF!</formula>
    </cfRule>
  </conditionalFormatting>
  <conditionalFormatting sqref="Y61 Y67 X70:Y70 X73:Y73 X76 Y77 X80 Y84 X101 Y105 X108:Y108 X111:Y111">
    <cfRule type="cellIs" priority="162" operator="lessThanOrEqual">
      <formula>#REF!</formula>
    </cfRule>
  </conditionalFormatting>
  <dataValidations count="1">
    <dataValidation type="list" allowBlank="1" showInputMessage="1" showErrorMessage="1" sqref="C28 C61 C267" xr:uid="{00000000-0002-0000-0000-000000000000}">
      <formula1>$A$10:$A$13</formula1>
    </dataValidation>
  </dataValidations>
  <printOptions horizontalCentered="1"/>
  <pageMargins left="0" right="0" top="0.25" bottom="0.35" header="0.3" footer="0.3"/>
  <pageSetup fitToWidth="0" fitToHeight="0" orientation="portrait" r:id="rId1"/>
  <headerFooter>
    <oddHeader>&amp;L&amp;"-,Italic"Sacramento County
Environmental Compliance&amp;"-,Regular"
&amp;R&amp;P of &amp;N</oddHeader>
    <oddFooter>&amp;LUST Plan Check&amp;RPage &amp;P of &amp;N</oddFooter>
  </headerFooter>
  <rowBreaks count="1" manualBreakCount="1">
    <brk id="72" max="25" man="1"/>
  </row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'Drop Down Menu'!$A$9:$A$12</xm:f>
          </x14:formula1>
          <xm:sqref>C11:C20 C22 C25 C27 C31 C41 C50 C53 C62 C69 C79 C100 C107 C117:C121 C126:C130 C93 C147:C160 C266 C216:C224 C192:C212 C228:C242 C246 C250:C258 C262 C143 C186:C188 C164:C184 C86 C135:C139</xm:sqref>
        </x14:dataValidation>
        <x14:dataValidation type="list" allowBlank="1" showInputMessage="1" showErrorMessage="1" xr:uid="{00000000-0002-0000-0000-000002000000}">
          <x14:formula1>
            <xm:f>'Drop Down Menu'!$A$2:$A$8</xm:f>
          </x14:formula1>
          <xm:sqref>E3</xm:sqref>
        </x14:dataValidation>
        <x14:dataValidation type="list" allowBlank="1" showInputMessage="1" showErrorMessage="1" xr:uid="{00000000-0002-0000-0000-000003000000}">
          <x14:formula1>
            <xm:f>'Drop Down Menu'!$A$13:$A$18</xm:f>
          </x14:formula1>
          <xm:sqref>M22:T22</xm:sqref>
        </x14:dataValidation>
        <x14:dataValidation type="list" allowBlank="1" showInputMessage="1" showErrorMessage="1" xr:uid="{00000000-0002-0000-0000-000004000000}">
          <x14:formula1>
            <xm:f>'Drop Down Menu'!$A$13:$A$20</xm:f>
          </x14:formula1>
          <xm:sqref>M50:T50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P81"/>
  <sheetViews>
    <sheetView showGridLines="0" zoomScale="85" zoomScaleNormal="85" workbookViewId="0">
      <selection sqref="A1:I1"/>
    </sheetView>
  </sheetViews>
  <sheetFormatPr defaultRowHeight="15" x14ac:dyDescent="0.25"/>
  <cols>
    <col min="1" max="1" width="5" customWidth="1"/>
    <col min="2" max="2" width="8.42578125" customWidth="1"/>
    <col min="3" max="3" width="15.42578125" customWidth="1"/>
    <col min="4" max="4" width="11.42578125" bestFit="1" customWidth="1"/>
    <col min="5" max="5" width="10" customWidth="1"/>
    <col min="6" max="6" width="20.85546875" style="16" customWidth="1"/>
    <col min="7" max="7" width="17.7109375" customWidth="1"/>
    <col min="8" max="8" width="11.42578125" customWidth="1"/>
    <col min="9" max="9" width="16.28515625" customWidth="1"/>
    <col min="10" max="32" width="12.140625" style="4" customWidth="1"/>
  </cols>
  <sheetData>
    <row r="1" spans="1:42" ht="28.5" x14ac:dyDescent="0.45">
      <c r="A1" s="359" t="s">
        <v>156</v>
      </c>
      <c r="B1" s="359"/>
      <c r="C1" s="359"/>
      <c r="D1" s="359"/>
      <c r="E1" s="359"/>
      <c r="F1" s="359"/>
      <c r="G1" s="359"/>
      <c r="H1" s="359"/>
      <c r="I1" s="359"/>
    </row>
    <row r="2" spans="1:42" ht="22.15" customHeight="1" x14ac:dyDescent="0.25">
      <c r="C2" s="361" t="str">
        <f>IF('UST Plan Check'!E4=0," ",'UST Plan Check'!E4)</f>
        <v xml:space="preserve"> </v>
      </c>
      <c r="D2" s="362"/>
      <c r="E2" s="362"/>
      <c r="F2" s="362"/>
      <c r="G2" s="362"/>
      <c r="H2" s="362"/>
      <c r="I2" s="363"/>
      <c r="AH2" t="s">
        <v>197</v>
      </c>
    </row>
    <row r="3" spans="1:42" ht="5.45" customHeight="1" x14ac:dyDescent="0.25">
      <c r="F3"/>
      <c r="AH3" s="15" t="s">
        <v>198</v>
      </c>
    </row>
    <row r="4" spans="1:42" ht="22.15" customHeight="1" x14ac:dyDescent="0.25">
      <c r="C4" s="361" t="str">
        <f>IF('UST Plan Check'!E6=0," ",'UST Plan Check'!E6)</f>
        <v xml:space="preserve"> </v>
      </c>
      <c r="D4" s="362"/>
      <c r="E4" s="362"/>
      <c r="F4" s="362"/>
      <c r="G4" s="362"/>
      <c r="H4" s="362"/>
      <c r="I4" s="363"/>
      <c r="AH4" s="310" t="s">
        <v>200</v>
      </c>
      <c r="AI4" s="310"/>
      <c r="AJ4" s="310"/>
      <c r="AK4" s="310"/>
      <c r="AL4" s="310"/>
      <c r="AM4" s="310"/>
      <c r="AN4" s="310"/>
      <c r="AO4" s="310"/>
      <c r="AP4" s="310"/>
    </row>
    <row r="5" spans="1:42" ht="7.9" customHeight="1" x14ac:dyDescent="0.25">
      <c r="A5" s="6"/>
      <c r="B5" s="6"/>
      <c r="C5" s="6"/>
      <c r="D5" s="6"/>
      <c r="E5" s="6"/>
      <c r="F5" s="6"/>
      <c r="G5" s="6"/>
      <c r="H5" s="6"/>
      <c r="I5" s="6"/>
      <c r="AH5" s="15" t="s">
        <v>201</v>
      </c>
      <c r="AI5" s="6"/>
      <c r="AJ5" s="6"/>
      <c r="AK5" s="6"/>
      <c r="AL5" s="6"/>
      <c r="AM5" s="6"/>
      <c r="AN5" s="6"/>
      <c r="AO5" s="6"/>
      <c r="AP5" s="6"/>
    </row>
    <row r="6" spans="1:42" x14ac:dyDescent="0.25">
      <c r="A6" s="6"/>
      <c r="B6" s="360" t="s">
        <v>320</v>
      </c>
      <c r="C6" s="332"/>
      <c r="D6" s="333"/>
      <c r="E6" s="205"/>
      <c r="F6" s="204"/>
      <c r="G6" s="69"/>
      <c r="H6" s="23"/>
      <c r="I6" s="23"/>
      <c r="AH6" s="15" t="s">
        <v>203</v>
      </c>
      <c r="AI6" s="6"/>
      <c r="AJ6" s="6"/>
      <c r="AK6" s="6"/>
      <c r="AL6" s="6"/>
      <c r="AM6" s="6"/>
      <c r="AN6" s="6"/>
      <c r="AO6" s="6"/>
      <c r="AP6" s="6"/>
    </row>
    <row r="7" spans="1:42" ht="34.9" customHeight="1" x14ac:dyDescent="0.25">
      <c r="A7" s="6"/>
      <c r="B7" s="214"/>
      <c r="C7" s="215" t="s">
        <v>158</v>
      </c>
      <c r="D7" s="70" t="s">
        <v>65</v>
      </c>
      <c r="E7" s="62" t="s">
        <v>389</v>
      </c>
      <c r="F7" s="24" t="s">
        <v>159</v>
      </c>
      <c r="G7" s="70" t="s">
        <v>160</v>
      </c>
      <c r="H7" s="62" t="s">
        <v>392</v>
      </c>
      <c r="I7" s="231" t="str">
        <f>IF(D14="vacuum","Secondary Containment Volume
gal/tank"," ")</f>
        <v xml:space="preserve"> </v>
      </c>
    </row>
    <row r="8" spans="1:42" x14ac:dyDescent="0.25">
      <c r="A8" s="6"/>
      <c r="B8" s="17" t="s">
        <v>162</v>
      </c>
      <c r="C8" s="212" t="str">
        <f>IF('UST Plan Check'!F132=0," ",'UST Plan Check'!F132)</f>
        <v xml:space="preserve"> </v>
      </c>
      <c r="D8" s="212" t="str">
        <f>IF('UST Plan Check'!I132=0," ",'UST Plan Check'!I132)</f>
        <v xml:space="preserve"> </v>
      </c>
      <c r="E8" s="212"/>
      <c r="F8" s="63"/>
      <c r="G8" s="5"/>
      <c r="H8" s="212"/>
      <c r="I8" s="5"/>
    </row>
    <row r="9" spans="1:42" x14ac:dyDescent="0.25">
      <c r="A9" s="6"/>
      <c r="B9" s="17" t="s">
        <v>164</v>
      </c>
      <c r="C9" s="212" t="str">
        <f>IF('UST Plan Check'!F134=0," ",'UST Plan Check'!F134)</f>
        <v xml:space="preserve"> </v>
      </c>
      <c r="D9" s="212" t="str">
        <f>IF('UST Plan Check'!I134=0," ",'UST Plan Check'!I134)</f>
        <v xml:space="preserve"> </v>
      </c>
      <c r="E9" s="212"/>
      <c r="F9" s="63"/>
      <c r="G9" s="5"/>
      <c r="H9" s="212"/>
      <c r="I9" s="5"/>
    </row>
    <row r="10" spans="1:42" x14ac:dyDescent="0.25">
      <c r="A10" s="6"/>
      <c r="B10" s="17" t="s">
        <v>166</v>
      </c>
      <c r="C10" s="212" t="str">
        <f>IF('UST Plan Check'!M132=0," ",'UST Plan Check'!M132)</f>
        <v xml:space="preserve"> </v>
      </c>
      <c r="D10" s="212" t="str">
        <f>IF('UST Plan Check'!P132=0," ",'UST Plan Check'!P132)</f>
        <v xml:space="preserve"> </v>
      </c>
      <c r="E10" s="212"/>
      <c r="F10" s="63"/>
      <c r="G10" s="5"/>
      <c r="H10" s="212"/>
      <c r="I10" s="5"/>
    </row>
    <row r="11" spans="1:42" x14ac:dyDescent="0.25">
      <c r="A11" s="6"/>
      <c r="B11" s="17" t="s">
        <v>167</v>
      </c>
      <c r="C11" s="212" t="str">
        <f>IF('UST Plan Check'!M134=0," ",'UST Plan Check'!M134)</f>
        <v xml:space="preserve"> </v>
      </c>
      <c r="D11" s="212" t="str">
        <f>IF('UST Plan Check'!P134=0," ",'UST Plan Check'!P134)</f>
        <v xml:space="preserve"> </v>
      </c>
      <c r="E11" s="212"/>
      <c r="F11" s="63"/>
      <c r="G11" s="5"/>
      <c r="H11" s="212"/>
      <c r="I11" s="5"/>
    </row>
    <row r="12" spans="1:42" x14ac:dyDescent="0.25">
      <c r="A12" s="6"/>
      <c r="B12" s="17" t="s">
        <v>168</v>
      </c>
      <c r="C12" s="212" t="str">
        <f>IF('UST Plan Check'!U132=0," ",'UST Plan Check'!U132)</f>
        <v xml:space="preserve"> </v>
      </c>
      <c r="D12" s="212" t="str">
        <f>IF('UST Plan Check'!X132=0," ",'UST Plan Check'!X132)</f>
        <v xml:space="preserve"> </v>
      </c>
      <c r="E12" s="212"/>
      <c r="F12" s="63"/>
      <c r="G12" s="5"/>
      <c r="H12" s="212"/>
      <c r="I12" s="5"/>
      <c r="AH12" s="4"/>
    </row>
    <row r="13" spans="1:42" x14ac:dyDescent="0.25">
      <c r="A13" s="6"/>
      <c r="B13" s="17" t="s">
        <v>169</v>
      </c>
      <c r="C13" s="212" t="str">
        <f>IF('UST Plan Check'!U134=0," ",'UST Plan Check'!U134)</f>
        <v xml:space="preserve"> </v>
      </c>
      <c r="D13" s="212" t="str">
        <f>IF('UST Plan Check'!X134=0," ",'UST Plan Check'!X134)</f>
        <v xml:space="preserve"> </v>
      </c>
      <c r="E13" s="212"/>
      <c r="F13" s="63"/>
      <c r="G13" s="5"/>
      <c r="H13" s="212"/>
      <c r="I13" s="5"/>
    </row>
    <row r="14" spans="1:42" ht="23.45" customHeight="1" x14ac:dyDescent="0.25">
      <c r="A14" s="6"/>
      <c r="B14" s="26" t="s">
        <v>171</v>
      </c>
      <c r="C14" s="27"/>
      <c r="D14" s="357"/>
      <c r="E14" s="358"/>
      <c r="F14" s="226"/>
      <c r="G14" s="25"/>
      <c r="H14" s="213"/>
      <c r="I14" s="206"/>
    </row>
    <row r="15" spans="1:42" ht="23.45" customHeight="1" x14ac:dyDescent="0.25">
      <c r="A15" s="6"/>
      <c r="B15" s="26"/>
      <c r="C15" s="27"/>
      <c r="D15" s="311" t="s">
        <v>366</v>
      </c>
      <c r="E15" s="311"/>
      <c r="F15" s="312"/>
      <c r="G15" s="71"/>
      <c r="H15" s="84"/>
      <c r="I15" s="232"/>
    </row>
    <row r="16" spans="1:42" ht="31.9" customHeight="1" x14ac:dyDescent="0.25">
      <c r="A16" s="6"/>
      <c r="B16" s="364" t="str">
        <f>IF(G15=0," ",IF(G15="Yes", " Comments:", IF(G15="No","Additional tank monitoring method(s), manufacturer(s) and part number(s) and, if applicable, secondary containment conversion factor below:")))</f>
        <v xml:space="preserve"> </v>
      </c>
      <c r="C16" s="365"/>
      <c r="D16" s="365"/>
      <c r="E16" s="365"/>
      <c r="F16" s="365"/>
      <c r="G16" s="365"/>
      <c r="H16" s="365"/>
      <c r="I16" s="366"/>
      <c r="AH16" s="4"/>
    </row>
    <row r="17" spans="1:34" x14ac:dyDescent="0.25">
      <c r="A17" s="6"/>
      <c r="B17" s="334"/>
      <c r="C17" s="334"/>
      <c r="D17" s="334"/>
      <c r="E17" s="334"/>
      <c r="F17" s="334"/>
      <c r="G17" s="334"/>
      <c r="H17" s="334"/>
      <c r="I17" s="334"/>
      <c r="AH17" s="4"/>
    </row>
    <row r="18" spans="1:34" x14ac:dyDescent="0.25">
      <c r="A18" s="6"/>
      <c r="B18" s="334"/>
      <c r="C18" s="334"/>
      <c r="D18" s="334"/>
      <c r="E18" s="334"/>
      <c r="F18" s="334"/>
      <c r="G18" s="334"/>
      <c r="H18" s="334"/>
      <c r="I18" s="334"/>
    </row>
    <row r="19" spans="1:34" ht="9" customHeight="1" x14ac:dyDescent="0.25">
      <c r="A19" s="6"/>
      <c r="B19" s="23"/>
      <c r="C19" s="23"/>
      <c r="D19" s="23"/>
      <c r="E19" s="23"/>
      <c r="F19" s="23"/>
      <c r="G19" s="23"/>
      <c r="H19" s="23"/>
      <c r="I19" s="23"/>
    </row>
    <row r="20" spans="1:34" x14ac:dyDescent="0.25">
      <c r="A20" s="6"/>
      <c r="B20" s="331" t="s">
        <v>321</v>
      </c>
      <c r="C20" s="331"/>
      <c r="D20" s="331"/>
      <c r="E20" s="23"/>
      <c r="F20" s="23"/>
      <c r="G20" s="23"/>
      <c r="H20" s="23"/>
      <c r="I20" s="23"/>
    </row>
    <row r="21" spans="1:34" ht="39" customHeight="1" x14ac:dyDescent="0.25">
      <c r="A21" s="6"/>
      <c r="B21" s="59" t="s">
        <v>175</v>
      </c>
      <c r="C21" s="60"/>
      <c r="D21" s="332" t="s">
        <v>65</v>
      </c>
      <c r="E21" s="333"/>
      <c r="F21" s="24" t="s">
        <v>159</v>
      </c>
      <c r="G21" s="70" t="s">
        <v>160</v>
      </c>
      <c r="H21" s="62" t="s">
        <v>392</v>
      </c>
      <c r="I21" s="217" t="str">
        <f>IF(D28="vacuum","Secondary Containment Volume 
gal/ft"," ")</f>
        <v xml:space="preserve"> </v>
      </c>
    </row>
    <row r="22" spans="1:34" x14ac:dyDescent="0.25">
      <c r="A22" s="6"/>
      <c r="B22" s="37" t="s">
        <v>177</v>
      </c>
      <c r="C22" s="38"/>
      <c r="D22" s="336"/>
      <c r="E22" s="337"/>
      <c r="F22" s="63"/>
      <c r="G22" s="5"/>
      <c r="H22" s="212"/>
      <c r="I22" s="5"/>
    </row>
    <row r="23" spans="1:34" x14ac:dyDescent="0.25">
      <c r="A23" s="6"/>
      <c r="B23" s="37" t="s">
        <v>178</v>
      </c>
      <c r="C23" s="38"/>
      <c r="D23" s="336"/>
      <c r="E23" s="337"/>
      <c r="F23" s="63"/>
      <c r="G23" s="5"/>
      <c r="H23" s="212"/>
      <c r="I23" s="5"/>
    </row>
    <row r="24" spans="1:34" x14ac:dyDescent="0.25">
      <c r="A24" s="6"/>
      <c r="B24" s="37" t="s">
        <v>179</v>
      </c>
      <c r="C24" s="38"/>
      <c r="D24" s="336"/>
      <c r="E24" s="337"/>
      <c r="F24" s="63"/>
      <c r="G24" s="5"/>
      <c r="H24" s="212"/>
      <c r="I24" s="5"/>
    </row>
    <row r="25" spans="1:34" x14ac:dyDescent="0.25">
      <c r="A25" s="6"/>
      <c r="B25" s="37" t="s">
        <v>180</v>
      </c>
      <c r="C25" s="38"/>
      <c r="D25" s="336"/>
      <c r="E25" s="337"/>
      <c r="F25" s="63"/>
      <c r="G25" s="5"/>
      <c r="H25" s="212"/>
      <c r="I25" s="5"/>
    </row>
    <row r="26" spans="1:34" x14ac:dyDescent="0.25">
      <c r="A26" s="6" t="s">
        <v>332</v>
      </c>
      <c r="B26" s="330"/>
      <c r="C26" s="330"/>
      <c r="D26" s="336"/>
      <c r="E26" s="337"/>
      <c r="F26" s="63"/>
      <c r="G26" s="5"/>
      <c r="H26" s="212"/>
      <c r="I26" s="5"/>
    </row>
    <row r="27" spans="1:34" x14ac:dyDescent="0.25">
      <c r="A27" s="6" t="s">
        <v>332</v>
      </c>
      <c r="B27" s="330"/>
      <c r="C27" s="330"/>
      <c r="D27" s="336"/>
      <c r="E27" s="337"/>
      <c r="F27" s="61"/>
      <c r="G27" s="218"/>
      <c r="H27" s="212"/>
      <c r="I27" s="5"/>
    </row>
    <row r="28" spans="1:34" ht="28.15" customHeight="1" x14ac:dyDescent="0.25">
      <c r="A28" s="6"/>
      <c r="B28" s="329" t="s">
        <v>181</v>
      </c>
      <c r="C28" s="329"/>
      <c r="D28" s="357"/>
      <c r="E28" s="358"/>
      <c r="F28" s="241"/>
      <c r="G28" s="242"/>
      <c r="H28" s="213"/>
      <c r="I28" s="233"/>
    </row>
    <row r="29" spans="1:34" ht="22.15" customHeight="1" x14ac:dyDescent="0.25">
      <c r="A29" s="6"/>
      <c r="B29" s="216"/>
      <c r="C29" s="58"/>
      <c r="D29" s="311" t="s">
        <v>318</v>
      </c>
      <c r="E29" s="311"/>
      <c r="F29" s="312"/>
      <c r="G29" s="71"/>
      <c r="H29" s="72"/>
      <c r="I29" s="233"/>
    </row>
    <row r="30" spans="1:34" ht="31.9" customHeight="1" x14ac:dyDescent="0.25">
      <c r="A30" s="6"/>
      <c r="B30" s="335" t="str">
        <f>IF(G29=0," ",IF(G29="Yes", "Comments:", IF(G29="No","Additional piping monitoring method(s), manufacturer(s) part number(s), and if applicable, secondary containment conversion factor below:")))</f>
        <v xml:space="preserve"> </v>
      </c>
      <c r="C30" s="335"/>
      <c r="D30" s="335"/>
      <c r="E30" s="335"/>
      <c r="F30" s="335"/>
      <c r="G30" s="335"/>
      <c r="H30" s="335"/>
      <c r="I30" s="335"/>
      <c r="J30" s="8"/>
      <c r="K30" s="8"/>
      <c r="L30" s="8"/>
      <c r="M30" s="8"/>
      <c r="N30" s="8"/>
      <c r="O30" s="8"/>
      <c r="P30" s="8"/>
      <c r="Q30" s="8"/>
      <c r="R30" s="8"/>
      <c r="S30" s="8"/>
      <c r="T30" s="8"/>
      <c r="U30" s="8"/>
      <c r="V30" s="8"/>
      <c r="W30" s="8"/>
      <c r="X30" s="8"/>
      <c r="Y30" s="8"/>
      <c r="Z30" s="8"/>
      <c r="AA30" s="8"/>
      <c r="AB30" s="8"/>
      <c r="AC30" s="8"/>
      <c r="AD30" s="8"/>
      <c r="AE30" s="8"/>
      <c r="AF30" s="8"/>
    </row>
    <row r="31" spans="1:34" ht="14.45" customHeight="1" x14ac:dyDescent="0.25">
      <c r="A31" s="6"/>
      <c r="B31" s="347"/>
      <c r="C31" s="347"/>
      <c r="D31" s="347"/>
      <c r="E31" s="347"/>
      <c r="F31" s="347"/>
      <c r="G31" s="347"/>
      <c r="H31" s="347"/>
      <c r="I31" s="347"/>
    </row>
    <row r="32" spans="1:34" ht="14.45" customHeight="1" x14ac:dyDescent="0.25">
      <c r="A32" s="6"/>
      <c r="B32" s="347"/>
      <c r="C32" s="347"/>
      <c r="D32" s="347"/>
      <c r="E32" s="347"/>
      <c r="F32" s="347"/>
      <c r="G32" s="347"/>
      <c r="H32" s="347"/>
      <c r="I32" s="347"/>
    </row>
    <row r="33" spans="1:9" ht="14.45" customHeight="1" x14ac:dyDescent="0.25">
      <c r="A33" s="6"/>
      <c r="B33" s="339" t="s">
        <v>367</v>
      </c>
      <c r="C33" s="340"/>
      <c r="D33" s="341"/>
      <c r="E33" s="339" t="s">
        <v>159</v>
      </c>
      <c r="F33" s="341"/>
      <c r="G33" s="62" t="s">
        <v>160</v>
      </c>
      <c r="H33" s="342" t="s">
        <v>392</v>
      </c>
      <c r="I33" s="345" t="str">
        <f>IF(D45="vacuum","Secondary Containment Volume
gal/sump"," ")</f>
        <v xml:space="preserve"> </v>
      </c>
    </row>
    <row r="34" spans="1:9" ht="14.45" customHeight="1" x14ac:dyDescent="0.25">
      <c r="A34" s="6"/>
      <c r="B34" s="326" t="s">
        <v>190</v>
      </c>
      <c r="C34" s="327"/>
      <c r="D34" s="328"/>
      <c r="E34" s="336"/>
      <c r="F34" s="337"/>
      <c r="G34" s="221"/>
      <c r="H34" s="343"/>
      <c r="I34" s="346"/>
    </row>
    <row r="35" spans="1:9" ht="15" customHeight="1" x14ac:dyDescent="0.25">
      <c r="A35" s="6"/>
      <c r="B35" s="326" t="s">
        <v>182</v>
      </c>
      <c r="C35" s="327"/>
      <c r="D35" s="328"/>
      <c r="E35" s="336"/>
      <c r="F35" s="337"/>
      <c r="G35" s="221"/>
      <c r="H35" s="344"/>
      <c r="I35" s="346"/>
    </row>
    <row r="36" spans="1:9" ht="15" customHeight="1" x14ac:dyDescent="0.25">
      <c r="A36" s="6"/>
      <c r="B36" s="73" t="s">
        <v>191</v>
      </c>
      <c r="C36" s="74"/>
      <c r="D36" s="218"/>
      <c r="E36" s="336"/>
      <c r="F36" s="337"/>
      <c r="G36" s="75"/>
      <c r="H36" s="212"/>
      <c r="I36" s="208"/>
    </row>
    <row r="37" spans="1:9" x14ac:dyDescent="0.25">
      <c r="A37" s="6"/>
      <c r="B37" s="348" t="s">
        <v>183</v>
      </c>
      <c r="C37" s="349"/>
      <c r="D37" s="350"/>
      <c r="E37" s="336"/>
      <c r="F37" s="337"/>
      <c r="G37" s="64"/>
      <c r="H37" s="212"/>
      <c r="I37" s="208"/>
    </row>
    <row r="38" spans="1:9" x14ac:dyDescent="0.25">
      <c r="A38" s="6"/>
      <c r="B38" s="348" t="s">
        <v>183</v>
      </c>
      <c r="C38" s="349"/>
      <c r="D38" s="350"/>
      <c r="E38" s="336"/>
      <c r="F38" s="337"/>
      <c r="G38" s="5"/>
      <c r="H38" s="212"/>
      <c r="I38" s="209"/>
    </row>
    <row r="39" spans="1:9" ht="15" customHeight="1" x14ac:dyDescent="0.25">
      <c r="A39" s="6"/>
      <c r="B39" s="367" t="s">
        <v>184</v>
      </c>
      <c r="C39" s="368"/>
      <c r="D39" s="369"/>
      <c r="E39" s="336"/>
      <c r="F39" s="337"/>
      <c r="G39" s="5"/>
      <c r="H39" s="212"/>
      <c r="I39" s="5"/>
    </row>
    <row r="40" spans="1:9" ht="15" customHeight="1" x14ac:dyDescent="0.25">
      <c r="A40" s="6"/>
      <c r="B40" s="367" t="s">
        <v>185</v>
      </c>
      <c r="C40" s="368"/>
      <c r="D40" s="369"/>
      <c r="E40" s="336"/>
      <c r="F40" s="337"/>
      <c r="G40" s="5"/>
      <c r="H40" s="212"/>
      <c r="I40" s="5"/>
    </row>
    <row r="41" spans="1:9" ht="15" customHeight="1" x14ac:dyDescent="0.25">
      <c r="A41" s="6"/>
      <c r="B41" s="367" t="s">
        <v>186</v>
      </c>
      <c r="C41" s="368"/>
      <c r="D41" s="369"/>
      <c r="E41" s="336"/>
      <c r="F41" s="337"/>
      <c r="G41" s="5"/>
      <c r="H41" s="212"/>
      <c r="I41" s="5"/>
    </row>
    <row r="42" spans="1:9" ht="15" customHeight="1" x14ac:dyDescent="0.25">
      <c r="A42" s="6"/>
      <c r="B42" s="367" t="s">
        <v>187</v>
      </c>
      <c r="C42" s="368"/>
      <c r="D42" s="369"/>
      <c r="E42" s="336"/>
      <c r="F42" s="337"/>
      <c r="G42" s="5"/>
      <c r="H42" s="212"/>
      <c r="I42" s="5"/>
    </row>
    <row r="43" spans="1:9" ht="15" customHeight="1" x14ac:dyDescent="0.25">
      <c r="A43" s="6" t="s">
        <v>332</v>
      </c>
      <c r="B43" s="329"/>
      <c r="C43" s="329"/>
      <c r="D43" s="329"/>
      <c r="E43" s="336"/>
      <c r="F43" s="337"/>
      <c r="G43" s="66"/>
      <c r="H43" s="212"/>
      <c r="I43" s="5"/>
    </row>
    <row r="44" spans="1:9" ht="15" customHeight="1" x14ac:dyDescent="0.25">
      <c r="A44" s="6" t="s">
        <v>332</v>
      </c>
      <c r="B44" s="329"/>
      <c r="C44" s="329"/>
      <c r="D44" s="329"/>
      <c r="E44" s="336"/>
      <c r="F44" s="337"/>
      <c r="G44" s="5"/>
      <c r="H44" s="212"/>
      <c r="I44" s="218"/>
    </row>
    <row r="45" spans="1:9" ht="30" customHeight="1" x14ac:dyDescent="0.25">
      <c r="A45" s="6"/>
      <c r="B45" s="370" t="s">
        <v>188</v>
      </c>
      <c r="C45" s="370"/>
      <c r="D45" s="48"/>
      <c r="E45" s="336"/>
      <c r="F45" s="337"/>
      <c r="G45" s="48"/>
      <c r="H45" s="212"/>
      <c r="I45" s="206"/>
    </row>
    <row r="46" spans="1:9" ht="30" customHeight="1" x14ac:dyDescent="0.25">
      <c r="A46" s="6"/>
      <c r="B46" s="353" t="s">
        <v>189</v>
      </c>
      <c r="C46" s="354"/>
      <c r="D46" s="48"/>
      <c r="E46" s="357"/>
      <c r="F46" s="358"/>
      <c r="G46" s="48"/>
      <c r="H46" s="213"/>
      <c r="I46" s="219"/>
    </row>
    <row r="47" spans="1:9" ht="21.6" customHeight="1" x14ac:dyDescent="0.25">
      <c r="A47" s="6"/>
      <c r="B47" s="216"/>
      <c r="C47" s="58"/>
      <c r="D47" s="311" t="s">
        <v>319</v>
      </c>
      <c r="E47" s="311"/>
      <c r="F47" s="312"/>
      <c r="G47" s="81"/>
      <c r="H47" s="82"/>
      <c r="I47" s="210"/>
    </row>
    <row r="48" spans="1:9" ht="15" customHeight="1" x14ac:dyDescent="0.25">
      <c r="A48" s="6"/>
      <c r="B48" s="364" t="str">
        <f>IF(G47=0," ",IF(G47="Yes", "Comments:", IF(G47="No","Additional piping monitoring method(s), manufacturer(s), part number(s), and if applicable, secondary containment conversion factor below:")))</f>
        <v xml:space="preserve"> </v>
      </c>
      <c r="C48" s="365"/>
      <c r="D48" s="365"/>
      <c r="E48" s="365"/>
      <c r="F48" s="365"/>
      <c r="G48" s="365"/>
      <c r="H48" s="365"/>
      <c r="I48" s="366"/>
    </row>
    <row r="49" spans="1:32" ht="14.45" customHeight="1" x14ac:dyDescent="0.25">
      <c r="A49" s="6"/>
      <c r="B49" s="318"/>
      <c r="C49" s="319"/>
      <c r="D49" s="319"/>
      <c r="E49" s="319"/>
      <c r="F49" s="319"/>
      <c r="G49" s="319"/>
      <c r="H49" s="319"/>
      <c r="I49" s="320"/>
    </row>
    <row r="50" spans="1:32" ht="14.45" customHeight="1" x14ac:dyDescent="0.25">
      <c r="A50" s="6"/>
      <c r="B50" s="377"/>
      <c r="C50" s="378"/>
      <c r="D50" s="378"/>
      <c r="E50" s="378"/>
      <c r="F50" s="378"/>
      <c r="G50" s="378"/>
      <c r="H50" s="378"/>
      <c r="I50" s="379"/>
    </row>
    <row r="51" spans="1:32" ht="7.15" customHeight="1" x14ac:dyDescent="0.25">
      <c r="A51" s="6"/>
      <c r="B51" s="74"/>
      <c r="C51" s="74"/>
      <c r="D51" s="67"/>
      <c r="E51" s="67"/>
      <c r="F51" s="79"/>
      <c r="G51" s="67"/>
      <c r="H51" s="76"/>
      <c r="I51" s="67"/>
    </row>
    <row r="52" spans="1:32" ht="15" customHeight="1" x14ac:dyDescent="0.25">
      <c r="A52" s="6"/>
      <c r="B52" s="338" t="s">
        <v>322</v>
      </c>
      <c r="C52" s="338"/>
      <c r="D52" s="338"/>
      <c r="E52" s="69"/>
      <c r="F52" s="77"/>
      <c r="G52" s="41"/>
      <c r="H52" s="78"/>
      <c r="I52" s="41"/>
    </row>
    <row r="53" spans="1:32" ht="30" customHeight="1" x14ac:dyDescent="0.25">
      <c r="A53" s="6"/>
      <c r="B53" s="339" t="s">
        <v>192</v>
      </c>
      <c r="C53" s="340"/>
      <c r="D53" s="341"/>
      <c r="E53" s="372" t="s">
        <v>159</v>
      </c>
      <c r="F53" s="373"/>
      <c r="G53" s="70" t="s">
        <v>160</v>
      </c>
      <c r="H53" s="85" t="s">
        <v>392</v>
      </c>
      <c r="I53" s="234" t="str">
        <f>IF(D56="vacuum","Secondary Containment Volume
gal/sump"," ")</f>
        <v xml:space="preserve"> </v>
      </c>
    </row>
    <row r="54" spans="1:32" x14ac:dyDescent="0.25">
      <c r="A54" s="6"/>
      <c r="B54" s="348" t="s">
        <v>193</v>
      </c>
      <c r="C54" s="349"/>
      <c r="D54" s="350"/>
      <c r="E54" s="336"/>
      <c r="F54" s="337"/>
      <c r="G54" s="5"/>
      <c r="H54" s="80"/>
      <c r="I54" s="207"/>
      <c r="J54"/>
      <c r="K54"/>
      <c r="L54"/>
      <c r="M54"/>
      <c r="N54"/>
      <c r="O54"/>
      <c r="P54"/>
      <c r="Q54"/>
      <c r="R54"/>
      <c r="S54"/>
      <c r="T54"/>
      <c r="U54"/>
      <c r="V54"/>
      <c r="W54"/>
      <c r="X54"/>
      <c r="Y54"/>
      <c r="Z54"/>
      <c r="AA54"/>
      <c r="AB54"/>
      <c r="AC54"/>
      <c r="AD54"/>
      <c r="AE54"/>
      <c r="AF54"/>
    </row>
    <row r="55" spans="1:32" x14ac:dyDescent="0.25">
      <c r="A55" s="6"/>
      <c r="B55" s="348" t="s">
        <v>194</v>
      </c>
      <c r="C55" s="349"/>
      <c r="D55" s="350"/>
      <c r="E55" s="336"/>
      <c r="F55" s="337"/>
      <c r="G55" s="5"/>
      <c r="H55" s="212"/>
      <c r="I55" s="218"/>
      <c r="J55"/>
      <c r="K55"/>
      <c r="L55"/>
      <c r="M55"/>
      <c r="N55"/>
      <c r="O55"/>
      <c r="P55"/>
      <c r="Q55"/>
      <c r="R55"/>
      <c r="S55"/>
      <c r="T55"/>
      <c r="U55"/>
      <c r="V55"/>
      <c r="W55"/>
      <c r="X55"/>
      <c r="Y55"/>
      <c r="Z55"/>
      <c r="AA55"/>
      <c r="AB55"/>
      <c r="AC55"/>
      <c r="AD55"/>
      <c r="AE55"/>
      <c r="AF55"/>
    </row>
    <row r="56" spans="1:32" ht="36" customHeight="1" x14ac:dyDescent="0.25">
      <c r="A56" s="6"/>
      <c r="B56" s="367" t="s">
        <v>195</v>
      </c>
      <c r="C56" s="369"/>
      <c r="D56" s="25"/>
      <c r="E56" s="357"/>
      <c r="F56" s="358"/>
      <c r="G56" s="25"/>
      <c r="H56" s="213"/>
      <c r="I56" s="220"/>
      <c r="J56"/>
      <c r="K56"/>
      <c r="L56"/>
      <c r="M56"/>
      <c r="N56"/>
      <c r="O56"/>
      <c r="P56"/>
      <c r="Q56"/>
      <c r="R56"/>
      <c r="S56"/>
      <c r="T56"/>
      <c r="U56"/>
      <c r="V56"/>
      <c r="W56"/>
      <c r="X56"/>
      <c r="Y56"/>
      <c r="Z56"/>
      <c r="AA56"/>
      <c r="AB56"/>
      <c r="AC56"/>
      <c r="AD56"/>
      <c r="AE56"/>
      <c r="AF56"/>
    </row>
    <row r="57" spans="1:32" ht="21" customHeight="1" x14ac:dyDescent="0.25">
      <c r="A57" s="6"/>
      <c r="B57" s="351" t="s">
        <v>196</v>
      </c>
      <c r="C57" s="352"/>
      <c r="D57" s="355"/>
      <c r="E57" s="374"/>
      <c r="F57" s="375"/>
      <c r="G57" s="322"/>
      <c r="H57" s="321"/>
      <c r="I57" s="380"/>
      <c r="J57"/>
      <c r="L57"/>
      <c r="M57"/>
      <c r="N57"/>
      <c r="O57"/>
      <c r="P57"/>
      <c r="Q57"/>
      <c r="R57"/>
      <c r="S57"/>
      <c r="T57"/>
      <c r="U57"/>
      <c r="V57"/>
      <c r="W57"/>
      <c r="X57"/>
      <c r="Y57"/>
      <c r="Z57"/>
      <c r="AA57"/>
      <c r="AB57"/>
      <c r="AC57"/>
      <c r="AD57"/>
      <c r="AE57"/>
      <c r="AF57"/>
    </row>
    <row r="58" spans="1:32" ht="14.45" customHeight="1" x14ac:dyDescent="0.25">
      <c r="A58" s="6"/>
      <c r="B58" s="353"/>
      <c r="C58" s="354"/>
      <c r="D58" s="356"/>
      <c r="E58" s="356"/>
      <c r="F58" s="376"/>
      <c r="G58" s="371"/>
      <c r="H58" s="322"/>
      <c r="I58" s="380"/>
      <c r="J58"/>
      <c r="L58"/>
      <c r="M58"/>
      <c r="N58"/>
      <c r="O58"/>
      <c r="P58"/>
      <c r="Q58"/>
      <c r="R58"/>
      <c r="S58"/>
      <c r="T58"/>
      <c r="U58"/>
      <c r="V58"/>
      <c r="W58"/>
      <c r="X58"/>
      <c r="Y58"/>
      <c r="Z58"/>
      <c r="AA58"/>
      <c r="AB58"/>
      <c r="AC58"/>
      <c r="AD58"/>
      <c r="AE58"/>
      <c r="AF58"/>
    </row>
    <row r="59" spans="1:32" ht="21.6" customHeight="1" x14ac:dyDescent="0.25">
      <c r="A59" s="6"/>
      <c r="B59" s="323" t="s">
        <v>323</v>
      </c>
      <c r="C59" s="324"/>
      <c r="D59" s="324"/>
      <c r="E59" s="324"/>
      <c r="F59" s="325"/>
      <c r="G59" s="71"/>
      <c r="H59" s="83"/>
      <c r="I59" s="235"/>
      <c r="J59"/>
      <c r="L59"/>
      <c r="M59"/>
      <c r="N59"/>
      <c r="O59"/>
      <c r="P59"/>
      <c r="Q59"/>
      <c r="R59"/>
      <c r="S59"/>
      <c r="T59"/>
      <c r="U59"/>
      <c r="V59"/>
      <c r="W59"/>
      <c r="X59"/>
      <c r="Y59"/>
      <c r="Z59"/>
      <c r="AA59"/>
      <c r="AB59"/>
      <c r="AC59"/>
      <c r="AD59"/>
      <c r="AE59"/>
      <c r="AF59"/>
    </row>
    <row r="60" spans="1:32" ht="14.45" customHeight="1" x14ac:dyDescent="0.25">
      <c r="A60" s="6"/>
      <c r="B60" s="313" t="str">
        <f>IF(G59=0," ",IF(G59="Yes", "Comments:", IF(G59="No","Additional UDC monitoring method(s), manufacturer(s), part number(s), and if applicable, secondary containment conversion factor(s) below:")))</f>
        <v xml:space="preserve"> </v>
      </c>
      <c r="C60" s="314"/>
      <c r="D60" s="314"/>
      <c r="E60" s="314"/>
      <c r="F60" s="314"/>
      <c r="G60" s="314"/>
      <c r="H60" s="314"/>
      <c r="I60" s="315"/>
      <c r="J60"/>
      <c r="U60"/>
      <c r="V60"/>
      <c r="W60"/>
      <c r="X60"/>
      <c r="Y60"/>
      <c r="Z60"/>
      <c r="AA60"/>
      <c r="AB60"/>
      <c r="AC60"/>
      <c r="AD60"/>
      <c r="AE60"/>
      <c r="AF60"/>
    </row>
    <row r="61" spans="1:32" ht="14.45" customHeight="1" x14ac:dyDescent="0.25">
      <c r="A61" s="6"/>
      <c r="B61" s="318"/>
      <c r="C61" s="319"/>
      <c r="D61" s="319"/>
      <c r="E61" s="319"/>
      <c r="F61" s="319"/>
      <c r="G61" s="319"/>
      <c r="H61" s="319"/>
      <c r="I61" s="320"/>
      <c r="J61"/>
      <c r="U61"/>
      <c r="V61"/>
      <c r="W61"/>
      <c r="X61"/>
      <c r="Y61"/>
      <c r="Z61"/>
      <c r="AA61"/>
      <c r="AB61"/>
      <c r="AC61"/>
      <c r="AD61"/>
      <c r="AE61"/>
      <c r="AF61"/>
    </row>
    <row r="62" spans="1:32" ht="14.45" customHeight="1" x14ac:dyDescent="0.25">
      <c r="A62" s="6"/>
      <c r="B62" s="318"/>
      <c r="C62" s="319"/>
      <c r="D62" s="319"/>
      <c r="E62" s="319"/>
      <c r="F62" s="319"/>
      <c r="G62" s="319"/>
      <c r="H62" s="319"/>
      <c r="I62" s="320"/>
      <c r="J62"/>
      <c r="U62"/>
      <c r="V62"/>
      <c r="W62"/>
      <c r="X62"/>
      <c r="Y62"/>
      <c r="Z62"/>
      <c r="AA62"/>
      <c r="AB62"/>
      <c r="AC62"/>
      <c r="AD62"/>
      <c r="AE62"/>
      <c r="AF62"/>
    </row>
    <row r="63" spans="1:32" ht="6.6" customHeight="1" x14ac:dyDescent="0.25">
      <c r="A63" s="6"/>
      <c r="B63" s="316"/>
      <c r="C63" s="316"/>
      <c r="D63" s="316"/>
      <c r="E63" s="316"/>
      <c r="F63" s="316"/>
      <c r="G63" s="316"/>
      <c r="H63" s="316"/>
      <c r="I63" s="317"/>
      <c r="J63"/>
      <c r="U63"/>
      <c r="V63"/>
      <c r="W63"/>
      <c r="X63"/>
      <c r="Y63"/>
      <c r="Z63"/>
      <c r="AA63"/>
      <c r="AB63"/>
      <c r="AC63"/>
      <c r="AD63"/>
      <c r="AE63"/>
      <c r="AF63"/>
    </row>
    <row r="64" spans="1:32" ht="14.45" customHeight="1" x14ac:dyDescent="0.25">
      <c r="A64" s="6"/>
      <c r="B64" s="338" t="s">
        <v>324</v>
      </c>
      <c r="C64" s="338"/>
      <c r="D64" s="338"/>
      <c r="E64" s="69"/>
      <c r="F64" s="69"/>
      <c r="G64" s="69"/>
      <c r="H64" s="69"/>
      <c r="I64" s="211"/>
      <c r="J64"/>
      <c r="U64"/>
      <c r="V64"/>
      <c r="W64"/>
      <c r="X64"/>
      <c r="Y64"/>
      <c r="Z64"/>
      <c r="AA64"/>
      <c r="AB64"/>
      <c r="AC64"/>
      <c r="AD64"/>
      <c r="AE64"/>
      <c r="AF64"/>
    </row>
    <row r="65" spans="1:32" ht="30" customHeight="1" x14ac:dyDescent="0.25">
      <c r="A65" s="6"/>
      <c r="B65" s="339" t="s">
        <v>199</v>
      </c>
      <c r="C65" s="340"/>
      <c r="D65" s="341"/>
      <c r="E65" s="372" t="s">
        <v>159</v>
      </c>
      <c r="F65" s="373"/>
      <c r="G65" s="70" t="s">
        <v>160</v>
      </c>
      <c r="H65" s="62" t="s">
        <v>392</v>
      </c>
      <c r="I65" s="236"/>
      <c r="J65" s="6"/>
      <c r="U65" s="6"/>
      <c r="V65" s="6"/>
      <c r="W65" s="6"/>
      <c r="X65" s="6"/>
      <c r="Y65" s="6"/>
      <c r="Z65" s="6"/>
      <c r="AA65" s="6"/>
      <c r="AB65" s="6"/>
      <c r="AC65" s="6"/>
      <c r="AD65" s="6"/>
      <c r="AE65" s="6"/>
      <c r="AF65" s="6"/>
    </row>
    <row r="66" spans="1:32" x14ac:dyDescent="0.25">
      <c r="A66" s="6"/>
      <c r="B66" s="348" t="s">
        <v>98</v>
      </c>
      <c r="C66" s="349"/>
      <c r="D66" s="350"/>
      <c r="E66" s="336"/>
      <c r="F66" s="337"/>
      <c r="G66" s="5"/>
      <c r="H66" s="5"/>
      <c r="I66" s="237"/>
      <c r="J66" s="6"/>
      <c r="U66" s="6"/>
      <c r="V66" s="6"/>
      <c r="W66" s="6"/>
      <c r="X66" s="6"/>
      <c r="Y66" s="6"/>
      <c r="Z66" s="6"/>
      <c r="AA66" s="6"/>
      <c r="AB66" s="6"/>
      <c r="AC66" s="6"/>
      <c r="AD66" s="6"/>
      <c r="AE66" s="6"/>
      <c r="AF66" s="6"/>
    </row>
    <row r="67" spans="1:32" ht="21" customHeight="1" x14ac:dyDescent="0.25">
      <c r="A67" s="6"/>
      <c r="B67" s="348" t="s">
        <v>202</v>
      </c>
      <c r="C67" s="350"/>
      <c r="D67" s="254"/>
      <c r="E67" s="336"/>
      <c r="F67" s="337"/>
      <c r="G67" s="5"/>
      <c r="H67" s="5"/>
      <c r="I67" s="237"/>
      <c r="J67" s="6"/>
      <c r="U67" s="6"/>
      <c r="V67" s="6"/>
      <c r="W67" s="6"/>
      <c r="X67" s="6"/>
      <c r="Y67" s="6"/>
      <c r="Z67" s="6"/>
      <c r="AA67" s="6"/>
      <c r="AB67" s="6"/>
      <c r="AC67" s="6"/>
      <c r="AD67" s="6"/>
      <c r="AE67" s="6"/>
      <c r="AF67" s="6"/>
    </row>
    <row r="68" spans="1:32" x14ac:dyDescent="0.25">
      <c r="A68" s="6"/>
      <c r="B68" s="348" t="s">
        <v>475</v>
      </c>
      <c r="C68" s="349"/>
      <c r="D68" s="350"/>
      <c r="E68" s="336"/>
      <c r="F68" s="337"/>
      <c r="G68" s="5"/>
      <c r="H68" s="5"/>
      <c r="I68" s="238" t="s">
        <v>368</v>
      </c>
      <c r="J68" s="6"/>
      <c r="K68" s="6"/>
      <c r="L68" s="6"/>
      <c r="M68" s="6"/>
      <c r="N68" s="6"/>
      <c r="O68" s="6"/>
      <c r="P68" s="6"/>
      <c r="Q68" s="6"/>
      <c r="R68" s="6"/>
      <c r="S68" s="6"/>
      <c r="T68" s="6"/>
      <c r="U68" s="6"/>
      <c r="V68" s="6"/>
      <c r="W68" s="6"/>
      <c r="X68" s="6"/>
      <c r="Y68" s="6"/>
      <c r="Z68" s="6"/>
      <c r="AA68" s="6"/>
      <c r="AB68" s="6"/>
      <c r="AC68" s="6"/>
      <c r="AD68" s="6"/>
      <c r="AE68" s="6"/>
      <c r="AF68" s="6"/>
    </row>
    <row r="69" spans="1:32" x14ac:dyDescent="0.25">
      <c r="A69" s="6"/>
      <c r="B69" s="348" t="s">
        <v>204</v>
      </c>
      <c r="C69" s="349"/>
      <c r="D69" s="350"/>
      <c r="E69" s="336"/>
      <c r="F69" s="337"/>
      <c r="G69" s="228"/>
      <c r="H69" s="5"/>
      <c r="I69" s="5"/>
      <c r="J69"/>
      <c r="K69"/>
      <c r="L69"/>
      <c r="M69"/>
      <c r="N69"/>
      <c r="O69"/>
      <c r="P69"/>
      <c r="Q69"/>
      <c r="R69"/>
      <c r="S69"/>
      <c r="T69"/>
      <c r="U69"/>
      <c r="V69"/>
      <c r="W69"/>
      <c r="X69"/>
      <c r="Y69"/>
      <c r="Z69"/>
      <c r="AA69"/>
      <c r="AB69"/>
      <c r="AC69"/>
      <c r="AD69"/>
      <c r="AE69"/>
      <c r="AF69"/>
    </row>
    <row r="70" spans="1:32" x14ac:dyDescent="0.25">
      <c r="B70" s="15"/>
      <c r="C70" s="6"/>
      <c r="D70" s="6"/>
      <c r="E70" s="6"/>
      <c r="F70" s="6"/>
      <c r="G70" s="6"/>
      <c r="H70" s="6"/>
      <c r="I70" s="6"/>
      <c r="J70" s="6"/>
    </row>
    <row r="71" spans="1:32" x14ac:dyDescent="0.25">
      <c r="B71" s="309" t="s">
        <v>476</v>
      </c>
      <c r="C71" s="309"/>
      <c r="D71" s="309"/>
      <c r="E71" s="309"/>
      <c r="F71" s="309"/>
      <c r="G71" s="309"/>
      <c r="H71" s="309"/>
      <c r="I71" s="309"/>
      <c r="J71"/>
      <c r="K71"/>
      <c r="L71"/>
      <c r="M71"/>
      <c r="N71"/>
      <c r="O71"/>
      <c r="P71"/>
      <c r="Q71"/>
      <c r="R71"/>
      <c r="S71"/>
      <c r="T71"/>
      <c r="U71"/>
      <c r="V71"/>
      <c r="W71"/>
      <c r="X71"/>
      <c r="Y71"/>
      <c r="Z71"/>
      <c r="AA71"/>
      <c r="AB71"/>
      <c r="AC71"/>
      <c r="AD71"/>
      <c r="AE71"/>
      <c r="AF71"/>
    </row>
    <row r="72" spans="1:32" ht="22.15" customHeight="1" x14ac:dyDescent="0.25">
      <c r="B72" s="309"/>
      <c r="C72" s="309"/>
      <c r="D72" s="309"/>
      <c r="E72" s="309"/>
      <c r="F72" s="309"/>
      <c r="G72" s="309"/>
      <c r="H72" s="309"/>
      <c r="I72" s="309"/>
      <c r="J72"/>
      <c r="K72"/>
      <c r="L72"/>
      <c r="M72"/>
      <c r="N72"/>
      <c r="O72"/>
      <c r="P72"/>
      <c r="Q72"/>
      <c r="R72"/>
      <c r="S72"/>
      <c r="T72"/>
      <c r="U72"/>
      <c r="V72"/>
      <c r="W72"/>
      <c r="X72"/>
      <c r="Y72"/>
      <c r="Z72"/>
      <c r="AA72"/>
      <c r="AB72"/>
      <c r="AC72"/>
      <c r="AD72"/>
      <c r="AE72"/>
      <c r="AF72"/>
    </row>
    <row r="73" spans="1:32" ht="19.899999999999999" customHeight="1" x14ac:dyDescent="0.25">
      <c r="J73"/>
      <c r="K73"/>
      <c r="L73"/>
      <c r="M73"/>
      <c r="N73"/>
      <c r="O73"/>
      <c r="P73"/>
      <c r="Q73"/>
      <c r="R73"/>
      <c r="S73"/>
      <c r="T73"/>
      <c r="U73"/>
      <c r="V73"/>
      <c r="W73"/>
      <c r="X73"/>
      <c r="Y73"/>
      <c r="Z73"/>
      <c r="AA73"/>
      <c r="AB73"/>
      <c r="AC73"/>
      <c r="AD73"/>
      <c r="AE73"/>
      <c r="AF73"/>
    </row>
    <row r="74" spans="1:32" ht="19.899999999999999" customHeight="1" x14ac:dyDescent="0.25">
      <c r="J74"/>
      <c r="K74"/>
      <c r="L74"/>
      <c r="M74"/>
      <c r="N74"/>
      <c r="O74"/>
      <c r="P74"/>
      <c r="Q74"/>
      <c r="R74"/>
      <c r="S74"/>
      <c r="T74"/>
      <c r="U74"/>
      <c r="V74"/>
      <c r="W74"/>
      <c r="X74"/>
      <c r="Y74"/>
      <c r="Z74"/>
      <c r="AA74"/>
      <c r="AB74"/>
      <c r="AC74"/>
      <c r="AD74"/>
      <c r="AE74"/>
      <c r="AF74"/>
    </row>
    <row r="75" spans="1:32" ht="19.899999999999999" customHeight="1" x14ac:dyDescent="0.25">
      <c r="J75"/>
      <c r="K75"/>
      <c r="L75"/>
      <c r="M75"/>
      <c r="N75"/>
      <c r="O75"/>
      <c r="P75"/>
      <c r="Q75"/>
      <c r="R75"/>
      <c r="S75"/>
      <c r="T75"/>
      <c r="U75"/>
      <c r="V75"/>
      <c r="W75"/>
      <c r="X75"/>
      <c r="Y75"/>
      <c r="Z75"/>
      <c r="AA75"/>
      <c r="AB75"/>
      <c r="AC75"/>
      <c r="AD75"/>
      <c r="AE75"/>
      <c r="AF75"/>
    </row>
    <row r="76" spans="1:32" ht="19.899999999999999" customHeight="1" x14ac:dyDescent="0.25">
      <c r="F76"/>
      <c r="J76"/>
      <c r="K76"/>
      <c r="L76"/>
      <c r="M76"/>
      <c r="N76"/>
      <c r="O76"/>
      <c r="P76"/>
      <c r="Q76"/>
      <c r="R76"/>
      <c r="S76"/>
      <c r="T76"/>
      <c r="U76"/>
      <c r="V76"/>
      <c r="W76"/>
      <c r="X76"/>
      <c r="Y76"/>
      <c r="Z76"/>
      <c r="AA76"/>
      <c r="AB76"/>
      <c r="AC76"/>
      <c r="AD76"/>
      <c r="AE76"/>
      <c r="AF76"/>
    </row>
    <row r="77" spans="1:32" ht="19.899999999999999" customHeight="1" x14ac:dyDescent="0.25">
      <c r="F77"/>
      <c r="J77"/>
      <c r="K77"/>
      <c r="L77"/>
      <c r="M77"/>
      <c r="N77"/>
      <c r="O77"/>
      <c r="P77"/>
      <c r="Q77"/>
      <c r="R77"/>
      <c r="S77"/>
      <c r="T77"/>
      <c r="U77"/>
      <c r="V77"/>
      <c r="W77"/>
      <c r="X77"/>
      <c r="Y77"/>
      <c r="Z77"/>
      <c r="AA77"/>
      <c r="AB77"/>
      <c r="AC77"/>
      <c r="AD77"/>
      <c r="AE77"/>
      <c r="AF77"/>
    </row>
    <row r="78" spans="1:32" ht="19.899999999999999" customHeight="1" x14ac:dyDescent="0.25">
      <c r="F78"/>
      <c r="J78"/>
      <c r="K78"/>
      <c r="L78"/>
      <c r="M78"/>
      <c r="N78"/>
      <c r="O78"/>
      <c r="P78"/>
      <c r="Q78"/>
      <c r="R78"/>
      <c r="S78"/>
      <c r="T78"/>
      <c r="U78"/>
      <c r="V78"/>
      <c r="W78"/>
      <c r="X78"/>
      <c r="Y78"/>
      <c r="Z78"/>
      <c r="AA78"/>
      <c r="AB78"/>
      <c r="AC78"/>
      <c r="AD78"/>
      <c r="AE78"/>
      <c r="AF78"/>
    </row>
    <row r="79" spans="1:32" ht="19.899999999999999" customHeight="1" x14ac:dyDescent="0.25">
      <c r="F79"/>
      <c r="J79"/>
      <c r="K79"/>
      <c r="L79"/>
      <c r="M79"/>
      <c r="N79"/>
      <c r="O79"/>
      <c r="P79"/>
      <c r="Q79"/>
      <c r="R79"/>
      <c r="S79"/>
      <c r="T79"/>
      <c r="U79"/>
      <c r="V79"/>
      <c r="W79"/>
      <c r="X79"/>
      <c r="Y79"/>
      <c r="Z79"/>
      <c r="AA79"/>
      <c r="AB79"/>
      <c r="AC79"/>
      <c r="AD79"/>
      <c r="AE79"/>
      <c r="AF79"/>
    </row>
    <row r="80" spans="1:32" ht="19.899999999999999" customHeight="1" x14ac:dyDescent="0.25">
      <c r="F80"/>
      <c r="J80"/>
      <c r="K80"/>
      <c r="L80"/>
      <c r="M80"/>
      <c r="N80"/>
      <c r="O80"/>
      <c r="P80"/>
      <c r="Q80"/>
      <c r="R80"/>
      <c r="S80"/>
      <c r="T80"/>
      <c r="U80"/>
      <c r="V80"/>
      <c r="W80"/>
      <c r="X80"/>
      <c r="Y80"/>
      <c r="Z80"/>
      <c r="AA80"/>
      <c r="AB80"/>
      <c r="AC80"/>
      <c r="AD80"/>
      <c r="AE80"/>
      <c r="AF80"/>
    </row>
    <row r="81" customFormat="1" ht="19.899999999999999" customHeight="1" x14ac:dyDescent="0.25"/>
  </sheetData>
  <mergeCells count="91">
    <mergeCell ref="E43:F43"/>
    <mergeCell ref="E44:F44"/>
    <mergeCell ref="E45:F45"/>
    <mergeCell ref="E46:F46"/>
    <mergeCell ref="E69:F69"/>
    <mergeCell ref="E57:F58"/>
    <mergeCell ref="E65:F65"/>
    <mergeCell ref="E66:F66"/>
    <mergeCell ref="E67:F67"/>
    <mergeCell ref="E68:F68"/>
    <mergeCell ref="B50:I50"/>
    <mergeCell ref="B52:D52"/>
    <mergeCell ref="I57:I58"/>
    <mergeCell ref="B53:D53"/>
    <mergeCell ref="B55:D55"/>
    <mergeCell ref="B56:C56"/>
    <mergeCell ref="G57:G58"/>
    <mergeCell ref="E53:F53"/>
    <mergeCell ref="E54:F54"/>
    <mergeCell ref="E55:F55"/>
    <mergeCell ref="E56:F56"/>
    <mergeCell ref="E35:F35"/>
    <mergeCell ref="E34:F34"/>
    <mergeCell ref="B46:C46"/>
    <mergeCell ref="D47:F47"/>
    <mergeCell ref="B48:I48"/>
    <mergeCell ref="E37:F37"/>
    <mergeCell ref="E38:F38"/>
    <mergeCell ref="E39:F39"/>
    <mergeCell ref="E40:F40"/>
    <mergeCell ref="E41:F41"/>
    <mergeCell ref="B39:D39"/>
    <mergeCell ref="B40:D40"/>
    <mergeCell ref="B45:C45"/>
    <mergeCell ref="B41:D41"/>
    <mergeCell ref="B42:D42"/>
    <mergeCell ref="E42:F42"/>
    <mergeCell ref="A1:I1"/>
    <mergeCell ref="B6:D6"/>
    <mergeCell ref="C2:I2"/>
    <mergeCell ref="C4:I4"/>
    <mergeCell ref="B16:I16"/>
    <mergeCell ref="D14:E14"/>
    <mergeCell ref="B32:I32"/>
    <mergeCell ref="B18:I18"/>
    <mergeCell ref="B69:D69"/>
    <mergeCell ref="B67:C67"/>
    <mergeCell ref="B66:D66"/>
    <mergeCell ref="B68:D68"/>
    <mergeCell ref="B65:D65"/>
    <mergeCell ref="B38:D38"/>
    <mergeCell ref="B35:D35"/>
    <mergeCell ref="B37:D37"/>
    <mergeCell ref="B57:C58"/>
    <mergeCell ref="D57:D58"/>
    <mergeCell ref="B54:D54"/>
    <mergeCell ref="D28:E28"/>
    <mergeCell ref="E33:F33"/>
    <mergeCell ref="E36:F36"/>
    <mergeCell ref="D21:E21"/>
    <mergeCell ref="B17:I17"/>
    <mergeCell ref="B30:I30"/>
    <mergeCell ref="D22:E22"/>
    <mergeCell ref="B64:D64"/>
    <mergeCell ref="B27:C27"/>
    <mergeCell ref="D23:E23"/>
    <mergeCell ref="D24:E24"/>
    <mergeCell ref="D25:E25"/>
    <mergeCell ref="D26:E26"/>
    <mergeCell ref="D27:E27"/>
    <mergeCell ref="B33:D33"/>
    <mergeCell ref="H33:H35"/>
    <mergeCell ref="I33:I35"/>
    <mergeCell ref="B49:I49"/>
    <mergeCell ref="B31:I31"/>
    <mergeCell ref="B71:I72"/>
    <mergeCell ref="AH4:AP4"/>
    <mergeCell ref="D15:F15"/>
    <mergeCell ref="B60:I60"/>
    <mergeCell ref="B63:I63"/>
    <mergeCell ref="B62:I62"/>
    <mergeCell ref="B61:I61"/>
    <mergeCell ref="H57:H58"/>
    <mergeCell ref="B59:F59"/>
    <mergeCell ref="B34:D34"/>
    <mergeCell ref="B44:D44"/>
    <mergeCell ref="B43:D43"/>
    <mergeCell ref="B26:C26"/>
    <mergeCell ref="B20:D20"/>
    <mergeCell ref="D29:F29"/>
    <mergeCell ref="B28:C28"/>
  </mergeCells>
  <conditionalFormatting sqref="H8:H14 H22:H28 H36:H46">
    <cfRule type="containsText" dxfId="32" priority="3" operator="containsText" text="No">
      <formula>NOT(ISERROR(SEARCH("No",H8)))</formula>
    </cfRule>
  </conditionalFormatting>
  <conditionalFormatting sqref="H55:H57">
    <cfRule type="containsText" dxfId="31" priority="1" operator="containsText" text="No">
      <formula>NOT(ISERROR(SEARCH("No",H55)))</formula>
    </cfRule>
  </conditionalFormatting>
  <pageMargins left="0" right="0" top="0" bottom="0" header="0.05" footer="0.25"/>
  <pageSetup scale="82" orientation="portrait" r:id="rId1"/>
  <rowBreaks count="1" manualBreakCount="1">
    <brk id="51" max="8" man="1"/>
  </row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0000000}">
          <x14:formula1>
            <xm:f>'Drop Down Menu'!$B$8:$B$9</xm:f>
          </x14:formula1>
          <xm:sqref>H51:H52 G15 G29 G47 G59</xm:sqref>
        </x14:dataValidation>
        <x14:dataValidation type="list" allowBlank="1" showInputMessage="1" showErrorMessage="1" xr:uid="{00000000-0002-0000-0100-000001000000}">
          <x14:formula1>
            <xm:f>'Drop Down Menu'!$B$11:$B$14</xm:f>
          </x14:formula1>
          <xm:sqref>D67</xm:sqref>
        </x14:dataValidation>
        <x14:dataValidation type="list" allowBlank="1" showInputMessage="1" showErrorMessage="1" xr:uid="{00000000-0002-0000-0100-000002000000}">
          <x14:formula1>
            <xm:f>'Drop Down Menu'!$B$17:$B$19</xm:f>
          </x14:formula1>
          <xm:sqref>I69</xm:sqref>
        </x14:dataValidation>
        <x14:dataValidation type="list" allowBlank="1" showInputMessage="1" showErrorMessage="1" xr:uid="{00000000-0002-0000-0100-000003000000}">
          <x14:formula1>
            <xm:f>'Drop Down Menu'!$B$8:$B$10</xm:f>
          </x14:formula1>
          <xm:sqref>H66:H69 H22:H28 H8:H14 H36:H46 H55:H57</xm:sqref>
        </x14:dataValidation>
        <x14:dataValidation type="list" allowBlank="1" showInputMessage="1" showErrorMessage="1" xr:uid="{00000000-0002-0000-0100-000004000000}">
          <x14:formula1>
            <xm:f>'Drop Down Menu'!$A$23:$A$25</xm:f>
          </x14:formula1>
          <xm:sqref>E8:E13</xm:sqref>
        </x14:dataValidation>
        <x14:dataValidation type="list" allowBlank="1" showInputMessage="1" showErrorMessage="1" xr:uid="{00000000-0002-0000-0100-000005000000}">
          <x14:formula1>
            <xm:f>'Drop Down Menu'!$B$3:$B$7</xm:f>
          </x14:formula1>
          <xm:sqref>D28:E28 D45 D56</xm:sqref>
        </x14:dataValidation>
        <x14:dataValidation type="list" allowBlank="1" showInputMessage="1" showErrorMessage="1" xr:uid="{00000000-0002-0000-0100-000006000000}">
          <x14:formula1>
            <xm:f>'Drop Down Menu'!$B$3:$B$6</xm:f>
          </x14:formula1>
          <xm:sqref>D14:E14 D57:D58 D46</xm:sqref>
        </x14:dataValidation>
        <x14:dataValidation type="list" allowBlank="1" showInputMessage="1" showErrorMessage="1" xr:uid="{00000000-0002-0000-0100-000007000000}">
          <x14:formula1>
            <xm:f>'Drop Down Menu'!$B$15:$B$16</xm:f>
          </x14:formula1>
          <xm:sqref>D51:E51 D36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G118"/>
  <sheetViews>
    <sheetView showGridLines="0" topLeftCell="A62" zoomScaleNormal="100" zoomScaleSheetLayoutView="100" workbookViewId="0"/>
  </sheetViews>
  <sheetFormatPr defaultRowHeight="15" x14ac:dyDescent="0.25"/>
  <cols>
    <col min="1" max="1" width="6.28515625" customWidth="1"/>
    <col min="2" max="2" width="7.28515625" customWidth="1"/>
    <col min="3" max="15" width="8.42578125" customWidth="1"/>
    <col min="16" max="16" width="8.7109375" hidden="1" customWidth="1"/>
    <col min="17" max="17" width="45.7109375" hidden="1" customWidth="1"/>
    <col min="18" max="24" width="0" hidden="1" customWidth="1"/>
  </cols>
  <sheetData>
    <row r="3" spans="1:22" x14ac:dyDescent="0.25">
      <c r="A3" t="s">
        <v>206</v>
      </c>
    </row>
    <row r="4" spans="1:22" x14ac:dyDescent="0.25">
      <c r="A4" t="s">
        <v>208</v>
      </c>
    </row>
    <row r="5" spans="1:22" x14ac:dyDescent="0.25">
      <c r="A5" t="s">
        <v>209</v>
      </c>
    </row>
    <row r="6" spans="1:22" x14ac:dyDescent="0.25">
      <c r="A6" t="s">
        <v>210</v>
      </c>
    </row>
    <row r="7" spans="1:22" x14ac:dyDescent="0.25">
      <c r="A7" s="1"/>
      <c r="B7" s="1"/>
      <c r="C7" s="1"/>
      <c r="D7" s="1"/>
      <c r="E7" s="1"/>
      <c r="F7" s="1"/>
      <c r="G7" s="1"/>
      <c r="H7" s="1"/>
      <c r="I7" s="1"/>
      <c r="J7" s="1"/>
      <c r="K7" s="1"/>
      <c r="L7" s="1"/>
      <c r="M7" s="1"/>
      <c r="N7" s="1"/>
      <c r="O7" s="1"/>
    </row>
    <row r="8" spans="1:22" ht="28.15" customHeight="1" x14ac:dyDescent="0.25">
      <c r="A8" s="414" t="s">
        <v>211</v>
      </c>
      <c r="B8" s="414"/>
      <c r="C8" s="414"/>
      <c r="D8" s="414"/>
      <c r="E8" s="414"/>
      <c r="F8" s="414"/>
      <c r="G8" s="414"/>
      <c r="H8" s="414"/>
      <c r="I8" s="414"/>
      <c r="J8" s="414"/>
      <c r="K8" s="414"/>
      <c r="L8" s="414"/>
      <c r="M8" s="414"/>
      <c r="N8" s="414"/>
      <c r="O8" s="414"/>
    </row>
    <row r="9" spans="1:22" x14ac:dyDescent="0.25">
      <c r="A9" t="s">
        <v>212</v>
      </c>
      <c r="D9" s="415" t="str">
        <f>IF('UST Plan Check'!E4=0," ",'UST Plan Check'!E4)</f>
        <v xml:space="preserve"> </v>
      </c>
      <c r="E9" s="415"/>
      <c r="F9" s="415"/>
      <c r="G9" s="415"/>
      <c r="H9" s="415"/>
      <c r="I9" s="415"/>
      <c r="J9" s="415"/>
      <c r="K9" s="415"/>
      <c r="L9" s="415"/>
      <c r="M9" s="415"/>
      <c r="N9" s="415"/>
      <c r="O9" s="415"/>
    </row>
    <row r="10" spans="1:22" x14ac:dyDescent="0.25">
      <c r="A10" t="s">
        <v>213</v>
      </c>
      <c r="D10" s="415" t="str">
        <f>IF('UST Plan Check'!E6=0," ",'UST Plan Check'!E6)</f>
        <v xml:space="preserve"> </v>
      </c>
      <c r="E10" s="415"/>
      <c r="F10" s="415"/>
      <c r="G10" s="415"/>
      <c r="H10" s="415"/>
      <c r="I10" s="415"/>
      <c r="J10" s="415"/>
      <c r="K10" s="415"/>
      <c r="L10" s="415"/>
      <c r="M10" s="415"/>
      <c r="N10" s="415"/>
      <c r="O10" s="415"/>
    </row>
    <row r="11" spans="1:22" ht="18.600000000000001" customHeight="1" x14ac:dyDescent="0.25">
      <c r="A11" t="s">
        <v>214</v>
      </c>
      <c r="D11" s="415" t="str">
        <f>IF('UST Plan Check'!E7=0," ",'UST Plan Check'!E7)</f>
        <v xml:space="preserve"> </v>
      </c>
      <c r="E11" s="415"/>
      <c r="F11" s="415"/>
      <c r="G11" s="415"/>
      <c r="I11" s="4" t="s">
        <v>215</v>
      </c>
      <c r="J11" s="415" t="str">
        <f>IF('UST Plan Check'!P7=0," ",'UST Plan Check'!P7)</f>
        <v xml:space="preserve"> </v>
      </c>
      <c r="K11" s="415"/>
      <c r="L11" s="415"/>
      <c r="M11" s="415"/>
      <c r="N11" s="415"/>
      <c r="O11" s="415"/>
    </row>
    <row r="12" spans="1:22" x14ac:dyDescent="0.25">
      <c r="D12" s="30"/>
      <c r="E12" s="30"/>
      <c r="F12" s="30"/>
      <c r="G12" s="30"/>
      <c r="I12" s="4"/>
      <c r="J12" s="29"/>
      <c r="K12" s="29"/>
      <c r="L12" s="29"/>
    </row>
    <row r="13" spans="1:22" ht="61.9" customHeight="1" x14ac:dyDescent="0.25">
      <c r="A13" s="309" t="s">
        <v>216</v>
      </c>
      <c r="B13" s="309"/>
      <c r="C13" s="416"/>
      <c r="D13" s="417" t="str">
        <f>IF('UST Plan Check'!E9=0," ",'UST Plan Check'!E9)</f>
        <v xml:space="preserve"> </v>
      </c>
      <c r="E13" s="418"/>
      <c r="F13" s="418"/>
      <c r="G13" s="418"/>
      <c r="H13" s="418"/>
      <c r="I13" s="418"/>
      <c r="J13" s="418"/>
      <c r="K13" s="418"/>
      <c r="L13" s="418"/>
      <c r="M13" s="418"/>
      <c r="N13" s="418"/>
      <c r="O13" s="419"/>
    </row>
    <row r="14" spans="1:22" ht="18.75" x14ac:dyDescent="0.3">
      <c r="A14" s="422" t="s">
        <v>217</v>
      </c>
      <c r="B14" s="422"/>
      <c r="C14" s="422"/>
    </row>
    <row r="15" spans="1:22" x14ac:dyDescent="0.25">
      <c r="D15" s="407" t="s">
        <v>218</v>
      </c>
      <c r="E15" s="407"/>
      <c r="F15" s="338" t="s">
        <v>219</v>
      </c>
      <c r="G15" s="338"/>
      <c r="H15" s="407" t="s">
        <v>220</v>
      </c>
      <c r="I15" s="407"/>
      <c r="J15" s="407" t="s">
        <v>221</v>
      </c>
      <c r="K15" s="407"/>
      <c r="L15" s="338" t="s">
        <v>222</v>
      </c>
      <c r="M15" s="338"/>
      <c r="N15" s="338" t="s">
        <v>223</v>
      </c>
      <c r="O15" s="338"/>
      <c r="Q15" t="s">
        <v>224</v>
      </c>
    </row>
    <row r="16" spans="1:22" ht="32.450000000000003" customHeight="1" x14ac:dyDescent="0.25">
      <c r="A16" s="403" t="s">
        <v>225</v>
      </c>
      <c r="B16" s="403"/>
      <c r="C16" s="404"/>
      <c r="D16" s="420"/>
      <c r="E16" s="421"/>
      <c r="F16" s="420"/>
      <c r="G16" s="421"/>
      <c r="H16" s="420"/>
      <c r="I16" s="421"/>
      <c r="J16" s="420"/>
      <c r="K16" s="421"/>
      <c r="L16" s="420"/>
      <c r="M16" s="421"/>
      <c r="N16" s="420"/>
      <c r="O16" s="421"/>
      <c r="Q16" s="426" t="s">
        <v>226</v>
      </c>
      <c r="R16" s="426"/>
      <c r="S16" s="426"/>
      <c r="T16" s="426"/>
      <c r="U16" s="426"/>
      <c r="V16" s="426"/>
    </row>
    <row r="17" spans="1:22" ht="32.450000000000003" customHeight="1" x14ac:dyDescent="0.25">
      <c r="A17" s="6"/>
      <c r="B17" s="6" t="s">
        <v>227</v>
      </c>
      <c r="C17" s="53"/>
      <c r="D17" s="410" t="str">
        <f>IF('Equipment and Monitoring'!F8=0,"N/A",'Equipment and Monitoring'!F8)</f>
        <v>N/A</v>
      </c>
      <c r="E17" s="411"/>
      <c r="F17" s="410" t="str">
        <f>IF('Equipment and Monitoring'!F9=0,"N/A",'Equipment and Monitoring'!F9)</f>
        <v>N/A</v>
      </c>
      <c r="G17" s="411"/>
      <c r="H17" s="410" t="str">
        <f>IF('Equipment and Monitoring'!F10=0,"N/A",'Equipment and Monitoring'!F10)</f>
        <v>N/A</v>
      </c>
      <c r="I17" s="411"/>
      <c r="J17" s="410" t="str">
        <f>IF('Equipment and Monitoring'!F11=0,"N/A",'Equipment and Monitoring'!F11)</f>
        <v>N/A</v>
      </c>
      <c r="K17" s="411"/>
      <c r="L17" s="410" t="str">
        <f>IF('Equipment and Monitoring'!F12=0,"N/A",'Equipment and Monitoring'!F12)</f>
        <v>N/A</v>
      </c>
      <c r="M17" s="411"/>
      <c r="N17" s="410" t="str">
        <f>IF('Equipment and Monitoring'!F13=0,"N/A",'Equipment and Monitoring'!F13)</f>
        <v>N/A</v>
      </c>
      <c r="O17" s="411"/>
      <c r="Q17" s="426"/>
      <c r="R17" s="426"/>
      <c r="S17" s="426"/>
      <c r="T17" s="426"/>
      <c r="U17" s="426"/>
      <c r="V17" s="426"/>
    </row>
    <row r="18" spans="1:22" ht="32.450000000000003" customHeight="1" x14ac:dyDescent="0.25">
      <c r="A18" s="6"/>
      <c r="B18" s="6" t="s">
        <v>228</v>
      </c>
      <c r="C18" s="53"/>
      <c r="D18" s="410" t="str">
        <f>IF(D17="N/A","N/A",'Equipment and Monitoring'!$D$14)</f>
        <v>N/A</v>
      </c>
      <c r="E18" s="411"/>
      <c r="F18" s="410" t="str">
        <f>IF(F17="N/A","N/A",'Equipment and Monitoring'!$D$14)</f>
        <v>N/A</v>
      </c>
      <c r="G18" s="411"/>
      <c r="H18" s="410" t="str">
        <f>IF(H17="N/A","N/A",'Equipment and Monitoring'!$D$14)</f>
        <v>N/A</v>
      </c>
      <c r="I18" s="411"/>
      <c r="J18" s="410" t="str">
        <f>IF(J17="N/A","N/A",'Equipment and Monitoring'!$D$14)</f>
        <v>N/A</v>
      </c>
      <c r="K18" s="411"/>
      <c r="L18" s="410" t="str">
        <f>IF(L17="N/A","N/A",'Equipment and Monitoring'!$D$14)</f>
        <v>N/A</v>
      </c>
      <c r="M18" s="411"/>
      <c r="N18" s="410" t="str">
        <f>IF(N17="N/A","N/A",'Equipment and Monitoring'!$D$14)</f>
        <v>N/A</v>
      </c>
      <c r="O18" s="411"/>
      <c r="Q18" s="426"/>
      <c r="R18" s="426"/>
      <c r="S18" s="426"/>
      <c r="T18" s="426"/>
      <c r="U18" s="426"/>
      <c r="V18" s="426"/>
    </row>
    <row r="19" spans="1:22" ht="32.450000000000003" customHeight="1" x14ac:dyDescent="0.25">
      <c r="A19" s="6"/>
      <c r="B19" s="6" t="s">
        <v>229</v>
      </c>
      <c r="C19" s="53"/>
      <c r="D19" s="410" t="str">
        <f>IF(D18="N/A","N/A",'Equipment and Monitoring'!$G$14)</f>
        <v>N/A</v>
      </c>
      <c r="E19" s="411"/>
      <c r="F19" s="410" t="str">
        <f>IF(F18="N/A","N/A",'Equipment and Monitoring'!$G$14)</f>
        <v>N/A</v>
      </c>
      <c r="G19" s="411"/>
      <c r="H19" s="410" t="str">
        <f>IF(H18="N/A","N/A",'Equipment and Monitoring'!$G$14)</f>
        <v>N/A</v>
      </c>
      <c r="I19" s="411"/>
      <c r="J19" s="410" t="str">
        <f>IF(J18="N/A","N/A",'Equipment and Monitoring'!$G$14)</f>
        <v>N/A</v>
      </c>
      <c r="K19" s="411"/>
      <c r="L19" s="410" t="str">
        <f>IF(L18="N/A","N/A",'Equipment and Monitoring'!$G$14)</f>
        <v>N/A</v>
      </c>
      <c r="M19" s="411"/>
      <c r="N19" s="410" t="str">
        <f>IF(N18="N/A","N/A",'Equipment and Monitoring'!$G$14)</f>
        <v>N/A</v>
      </c>
      <c r="O19" s="411"/>
      <c r="Q19" s="426"/>
      <c r="R19" s="426"/>
      <c r="S19" s="426"/>
      <c r="T19" s="426"/>
      <c r="U19" s="426"/>
      <c r="V19" s="426"/>
    </row>
    <row r="20" spans="1:22" ht="34.9" customHeight="1" x14ac:dyDescent="0.25">
      <c r="A20" s="401" t="s">
        <v>230</v>
      </c>
      <c r="B20" s="401"/>
      <c r="C20" s="413"/>
      <c r="D20" s="408" t="str">
        <f>IF('UST Plan Check'!F132=0,"N/A",'UST Plan Check'!F132)</f>
        <v>N/A</v>
      </c>
      <c r="E20" s="409"/>
      <c r="F20" s="408" t="str">
        <f>IF('UST Plan Check'!F134=0,"N/A",'UST Plan Check'!F134)</f>
        <v>N/A</v>
      </c>
      <c r="G20" s="409"/>
      <c r="H20" s="408" t="str">
        <f>IF('UST Plan Check'!M132=0,"N/A",'UST Plan Check'!M132)</f>
        <v>N/A</v>
      </c>
      <c r="I20" s="409"/>
      <c r="J20" s="408" t="str">
        <f>IF('UST Plan Check'!M134=0,"N/A",'UST Plan Check'!M134)</f>
        <v>N/A</v>
      </c>
      <c r="K20" s="409"/>
      <c r="L20" s="408" t="str">
        <f>IF('UST Plan Check'!U132=0,"N/A",'UST Plan Check'!U132)</f>
        <v>N/A</v>
      </c>
      <c r="M20" s="409"/>
      <c r="N20" s="408" t="str">
        <f>IF('UST Plan Check'!U134=0,"N/A",'UST Plan Check'!U134)</f>
        <v>N/A</v>
      </c>
      <c r="O20" s="409"/>
      <c r="Q20" s="426"/>
      <c r="R20" s="426"/>
      <c r="S20" s="426"/>
      <c r="T20" s="426"/>
      <c r="U20" s="426"/>
      <c r="V20" s="426"/>
    </row>
    <row r="21" spans="1:22" ht="34.9" customHeight="1" x14ac:dyDescent="0.25">
      <c r="A21" s="401" t="s">
        <v>231</v>
      </c>
      <c r="B21" s="401"/>
      <c r="C21" s="401"/>
      <c r="D21" s="408" t="str">
        <f>IF('UST Plan Check'!I132=0,"N/A",'UST Plan Check'!I132)</f>
        <v>N/A</v>
      </c>
      <c r="E21" s="409"/>
      <c r="F21" s="408" t="str">
        <f>IF('UST Plan Check'!I134=0,"N/A",'UST Plan Check'!I134)</f>
        <v>N/A</v>
      </c>
      <c r="G21" s="409"/>
      <c r="H21" s="408" t="str">
        <f>IF('UST Plan Check'!P132=0,"N/A",'UST Plan Check'!P132)</f>
        <v>N/A</v>
      </c>
      <c r="I21" s="409"/>
      <c r="J21" s="408" t="str">
        <f>IF('UST Plan Check'!P134=0,"N/A ",'UST Plan Check'!P134)</f>
        <v xml:space="preserve">N/A </v>
      </c>
      <c r="K21" s="409"/>
      <c r="L21" s="408" t="str">
        <f>IF('UST Plan Check'!X132=0,"N/A",'UST Plan Check'!X132)</f>
        <v>N/A</v>
      </c>
      <c r="M21" s="409"/>
      <c r="N21" s="408" t="str">
        <f>IF('UST Plan Check'!X134=0,"N/A",'UST Plan Check'!X134)</f>
        <v>N/A</v>
      </c>
      <c r="O21" s="409"/>
      <c r="Q21" s="12"/>
      <c r="R21" s="12"/>
      <c r="S21" s="12"/>
      <c r="T21" s="12"/>
      <c r="U21" s="12"/>
      <c r="V21" s="12"/>
    </row>
    <row r="22" spans="1:22" ht="19.899999999999999" customHeight="1" x14ac:dyDescent="0.25">
      <c r="A22" s="398" t="s">
        <v>232</v>
      </c>
      <c r="B22" s="398"/>
      <c r="C22" s="398"/>
      <c r="D22" s="412" t="s">
        <v>473</v>
      </c>
      <c r="E22" s="412"/>
      <c r="F22" s="412"/>
      <c r="G22" s="412"/>
      <c r="H22" s="412"/>
      <c r="I22" s="412"/>
      <c r="J22" s="412"/>
      <c r="K22" s="412"/>
      <c r="L22" s="412"/>
      <c r="M22" s="412"/>
      <c r="N22" s="412"/>
      <c r="O22" s="412"/>
      <c r="Q22" s="12"/>
      <c r="R22" s="12"/>
      <c r="S22" s="12"/>
      <c r="T22" s="12"/>
      <c r="U22" s="12"/>
      <c r="V22" s="12"/>
    </row>
    <row r="23" spans="1:22" ht="55.9" customHeight="1" x14ac:dyDescent="0.25">
      <c r="A23" s="401" t="s">
        <v>233</v>
      </c>
      <c r="B23" s="401"/>
      <c r="C23" s="401"/>
      <c r="D23" s="405"/>
      <c r="E23" s="406"/>
      <c r="F23" s="405"/>
      <c r="G23" s="406"/>
      <c r="H23" s="405"/>
      <c r="I23" s="406"/>
      <c r="J23" s="405"/>
      <c r="K23" s="406"/>
      <c r="L23" s="405"/>
      <c r="M23" s="406"/>
      <c r="N23" s="405"/>
      <c r="O23" s="406"/>
    </row>
    <row r="24" spans="1:22" ht="34.9" customHeight="1" x14ac:dyDescent="0.25">
      <c r="A24" s="403" t="s">
        <v>234</v>
      </c>
      <c r="B24" s="403"/>
      <c r="C24" s="404"/>
      <c r="D24" s="336"/>
      <c r="E24" s="337"/>
      <c r="F24" s="336"/>
      <c r="G24" s="337"/>
      <c r="H24" s="336"/>
      <c r="I24" s="337"/>
      <c r="J24" s="336"/>
      <c r="K24" s="337"/>
      <c r="L24" s="336"/>
      <c r="M24" s="337"/>
      <c r="N24" s="336"/>
      <c r="O24" s="337"/>
    </row>
    <row r="25" spans="1:22" ht="34.9" customHeight="1" x14ac:dyDescent="0.25">
      <c r="A25" s="401" t="s">
        <v>235</v>
      </c>
      <c r="B25" s="401"/>
      <c r="C25" s="401"/>
      <c r="D25" s="336"/>
      <c r="E25" s="337"/>
      <c r="F25" s="336"/>
      <c r="G25" s="337"/>
      <c r="H25" s="336"/>
      <c r="I25" s="337"/>
      <c r="J25" s="336"/>
      <c r="K25" s="337"/>
      <c r="L25" s="336"/>
      <c r="M25" s="337"/>
      <c r="N25" s="336"/>
      <c r="O25" s="337"/>
    </row>
    <row r="26" spans="1:22" ht="34.9" customHeight="1" x14ac:dyDescent="0.25">
      <c r="A26" s="50"/>
      <c r="B26" s="50" t="s">
        <v>236</v>
      </c>
      <c r="C26" s="50"/>
      <c r="D26" s="402"/>
      <c r="E26" s="402"/>
      <c r="F26" s="402"/>
      <c r="G26" s="402"/>
      <c r="H26" s="402"/>
      <c r="I26" s="402"/>
      <c r="J26" s="402"/>
      <c r="K26" s="402"/>
      <c r="L26" s="402"/>
      <c r="M26" s="402"/>
      <c r="N26" s="402"/>
      <c r="O26" s="402"/>
    </row>
    <row r="27" spans="1:22" ht="18.75" x14ac:dyDescent="0.3">
      <c r="A27" s="21" t="s">
        <v>279</v>
      </c>
    </row>
    <row r="28" spans="1:22" ht="19.899999999999999" customHeight="1" x14ac:dyDescent="0.25">
      <c r="A28" s="1"/>
      <c r="B28" s="1"/>
      <c r="C28" s="1"/>
      <c r="D28" s="1"/>
      <c r="E28" s="1"/>
      <c r="F28" s="1"/>
      <c r="G28" s="1"/>
      <c r="H28" s="1"/>
      <c r="I28" s="1"/>
      <c r="J28" s="1"/>
      <c r="K28" s="1"/>
      <c r="L28" s="1"/>
      <c r="M28" s="1"/>
      <c r="N28" s="1"/>
      <c r="O28" s="1"/>
    </row>
    <row r="29" spans="1:22" ht="19.899999999999999" customHeight="1" x14ac:dyDescent="0.25">
      <c r="A29" s="1"/>
      <c r="B29" s="1"/>
      <c r="C29" s="1"/>
      <c r="D29" s="1"/>
      <c r="E29" s="1"/>
      <c r="F29" s="1"/>
      <c r="G29" s="1"/>
      <c r="H29" s="1"/>
      <c r="I29" s="1"/>
      <c r="J29" s="1"/>
      <c r="K29" s="1"/>
      <c r="L29" s="1"/>
      <c r="M29" s="1"/>
      <c r="N29" s="1"/>
      <c r="O29" s="1"/>
    </row>
    <row r="30" spans="1:22" ht="19.899999999999999" customHeight="1" x14ac:dyDescent="0.25">
      <c r="A30" s="1"/>
      <c r="B30" s="1"/>
      <c r="C30" s="1"/>
      <c r="D30" s="1"/>
      <c r="E30" s="1"/>
      <c r="F30" s="1"/>
      <c r="G30" s="1"/>
      <c r="H30" s="1"/>
      <c r="I30" s="1"/>
      <c r="J30" s="1"/>
      <c r="K30" s="1"/>
      <c r="L30" s="1"/>
      <c r="M30" s="1"/>
      <c r="N30" s="1"/>
      <c r="O30" s="1"/>
    </row>
    <row r="31" spans="1:22" ht="19.899999999999999" customHeight="1" x14ac:dyDescent="0.25">
      <c r="A31" s="1"/>
      <c r="B31" s="1"/>
      <c r="C31" s="1"/>
      <c r="D31" s="1"/>
      <c r="E31" s="1"/>
      <c r="F31" s="1"/>
      <c r="G31" s="1"/>
      <c r="H31" s="1"/>
      <c r="I31" s="1"/>
      <c r="J31" s="1"/>
      <c r="K31" s="1"/>
      <c r="L31" s="1"/>
      <c r="M31" s="1"/>
      <c r="N31" s="1"/>
      <c r="O31" s="1"/>
    </row>
    <row r="32" spans="1:22" ht="19.899999999999999" customHeight="1" x14ac:dyDescent="0.25">
      <c r="A32" s="1"/>
      <c r="B32" s="1"/>
      <c r="C32" s="1"/>
      <c r="D32" s="1"/>
      <c r="E32" s="1"/>
      <c r="F32" s="1"/>
      <c r="G32" s="1"/>
      <c r="H32" s="1"/>
      <c r="I32" s="1"/>
      <c r="J32" s="1"/>
      <c r="K32" s="1"/>
      <c r="L32" s="1"/>
      <c r="M32" s="1"/>
      <c r="N32" s="1"/>
      <c r="O32" s="1"/>
    </row>
    <row r="33" spans="1:33" ht="19.899999999999999" customHeight="1" x14ac:dyDescent="0.25">
      <c r="A33" s="1"/>
      <c r="B33" s="1"/>
      <c r="C33" s="1"/>
      <c r="D33" s="1"/>
      <c r="E33" s="1"/>
      <c r="F33" s="1"/>
      <c r="G33" s="1"/>
      <c r="H33" s="1"/>
      <c r="I33" s="1"/>
      <c r="J33" s="1"/>
      <c r="K33" s="1"/>
      <c r="L33" s="1"/>
      <c r="M33" s="1"/>
      <c r="N33" s="1"/>
      <c r="O33" s="1"/>
    </row>
    <row r="34" spans="1:33" ht="19.899999999999999" customHeight="1" x14ac:dyDescent="0.25">
      <c r="A34" s="1"/>
      <c r="B34" s="1"/>
      <c r="C34" s="1"/>
      <c r="D34" s="1"/>
      <c r="E34" s="1"/>
      <c r="F34" s="1"/>
      <c r="G34" s="1"/>
      <c r="H34" s="1"/>
      <c r="I34" s="1"/>
      <c r="J34" s="1"/>
      <c r="K34" s="1"/>
      <c r="L34" s="1"/>
      <c r="M34" s="1"/>
      <c r="N34" s="1"/>
      <c r="O34" s="1"/>
    </row>
    <row r="35" spans="1:33" ht="19.899999999999999" customHeight="1" x14ac:dyDescent="0.25">
      <c r="A35" s="1"/>
      <c r="B35" s="1"/>
      <c r="C35" s="1"/>
      <c r="D35" s="1"/>
      <c r="E35" s="1"/>
      <c r="F35" s="1"/>
      <c r="G35" s="1"/>
      <c r="H35" s="1"/>
      <c r="I35" s="1"/>
      <c r="J35" s="1"/>
      <c r="K35" s="1"/>
      <c r="L35" s="1"/>
      <c r="M35" s="1"/>
      <c r="N35" s="1"/>
      <c r="O35" s="1"/>
    </row>
    <row r="36" spans="1:33" ht="19.899999999999999" customHeight="1" x14ac:dyDescent="0.25">
      <c r="A36" s="1"/>
      <c r="B36" s="1"/>
      <c r="C36" s="1"/>
      <c r="D36" s="1"/>
      <c r="E36" s="1"/>
      <c r="F36" s="1"/>
      <c r="G36" s="1"/>
      <c r="H36" s="1"/>
      <c r="I36" s="1"/>
      <c r="J36" s="1"/>
      <c r="K36" s="1"/>
      <c r="L36" s="1"/>
      <c r="M36" s="1"/>
      <c r="N36" s="1"/>
      <c r="O36" s="1"/>
    </row>
    <row r="37" spans="1:33" ht="19.899999999999999" customHeight="1" x14ac:dyDescent="0.25">
      <c r="A37" s="1"/>
      <c r="B37" s="1"/>
      <c r="C37" s="1"/>
      <c r="D37" s="1"/>
      <c r="E37" s="1"/>
      <c r="F37" s="1"/>
      <c r="G37" s="1"/>
      <c r="H37" s="1"/>
      <c r="I37" s="1"/>
      <c r="J37" s="1"/>
      <c r="K37" s="1"/>
      <c r="L37" s="1"/>
      <c r="M37" s="1"/>
      <c r="N37" s="1"/>
      <c r="O37" s="1"/>
    </row>
    <row r="38" spans="1:33" ht="19.899999999999999" customHeight="1" x14ac:dyDescent="0.25">
      <c r="A38" s="1"/>
      <c r="B38" s="1"/>
      <c r="C38" s="1"/>
      <c r="D38" s="1"/>
      <c r="E38" s="1"/>
      <c r="F38" s="1"/>
      <c r="G38" s="1"/>
      <c r="H38" s="1"/>
      <c r="I38" s="1"/>
      <c r="J38" s="1"/>
      <c r="K38" s="1"/>
      <c r="L38" s="1"/>
      <c r="M38" s="1"/>
      <c r="N38" s="1"/>
      <c r="O38" s="1"/>
    </row>
    <row r="39" spans="1:33" ht="19.899999999999999" customHeight="1" x14ac:dyDescent="0.25">
      <c r="A39" s="1"/>
      <c r="B39" s="1"/>
      <c r="C39" s="1"/>
      <c r="D39" s="1"/>
      <c r="E39" s="1"/>
      <c r="F39" s="1"/>
      <c r="G39" s="1"/>
      <c r="H39" s="1"/>
      <c r="I39" s="1"/>
      <c r="J39" s="1"/>
      <c r="K39" s="1"/>
      <c r="L39" s="1"/>
      <c r="M39" s="1"/>
      <c r="N39" s="1"/>
      <c r="O39" s="1"/>
    </row>
    <row r="40" spans="1:33" ht="19.899999999999999" customHeight="1" x14ac:dyDescent="0.25">
      <c r="A40" s="1"/>
      <c r="B40" s="1"/>
      <c r="C40" s="1"/>
      <c r="D40" s="1"/>
      <c r="E40" s="1"/>
      <c r="F40" s="1"/>
      <c r="G40" s="1"/>
      <c r="H40" s="1"/>
      <c r="I40" s="1"/>
      <c r="J40" s="1"/>
      <c r="K40" s="1"/>
      <c r="L40" s="1"/>
      <c r="M40" s="1"/>
      <c r="N40" s="1"/>
      <c r="O40" s="1"/>
    </row>
    <row r="41" spans="1:33" ht="19.899999999999999" customHeight="1" x14ac:dyDescent="0.25">
      <c r="A41" s="1"/>
      <c r="B41" s="1"/>
      <c r="C41" s="1"/>
      <c r="D41" s="1"/>
      <c r="E41" s="1"/>
      <c r="F41" s="1"/>
      <c r="G41" s="1"/>
      <c r="H41" s="1"/>
      <c r="I41" s="1"/>
      <c r="J41" s="1"/>
      <c r="K41" s="1"/>
      <c r="L41" s="1"/>
      <c r="M41" s="1"/>
      <c r="N41" s="1"/>
      <c r="O41" s="1"/>
    </row>
    <row r="44" spans="1:33" ht="20.45" customHeight="1" x14ac:dyDescent="0.3">
      <c r="A44" s="397" t="s">
        <v>237</v>
      </c>
      <c r="B44" s="397"/>
      <c r="C44" s="397"/>
      <c r="D44" s="397"/>
      <c r="E44" s="397"/>
      <c r="F44" s="397"/>
      <c r="G44" s="397"/>
      <c r="I44" s="7" t="s">
        <v>238</v>
      </c>
      <c r="J44" s="423" t="s">
        <v>408</v>
      </c>
      <c r="K44" s="424"/>
      <c r="L44" s="424"/>
      <c r="M44" s="424"/>
      <c r="N44" s="424"/>
      <c r="O44" s="425"/>
      <c r="Z44" s="381" t="s">
        <v>442</v>
      </c>
      <c r="AA44" s="382"/>
      <c r="AB44" s="382"/>
      <c r="AC44" s="382"/>
      <c r="AD44" s="382"/>
      <c r="AE44" s="383"/>
      <c r="AF44" s="2"/>
      <c r="AG44" s="2"/>
    </row>
    <row r="45" spans="1:33" x14ac:dyDescent="0.25">
      <c r="A45" s="58"/>
      <c r="B45" s="49"/>
      <c r="C45" s="12"/>
      <c r="D45" s="7"/>
      <c r="J45" s="387" t="s">
        <v>239</v>
      </c>
      <c r="K45" s="388"/>
      <c r="L45" s="388"/>
      <c r="M45" s="388"/>
      <c r="N45" s="388"/>
      <c r="O45" s="389"/>
      <c r="Z45" s="384"/>
      <c r="AA45" s="385"/>
      <c r="AB45" s="385"/>
      <c r="AC45" s="385"/>
      <c r="AD45" s="385"/>
      <c r="AE45" s="386"/>
      <c r="AF45" s="2"/>
      <c r="AG45" s="2"/>
    </row>
    <row r="46" spans="1:33" x14ac:dyDescent="0.25">
      <c r="A46" s="58"/>
      <c r="B46" s="49"/>
      <c r="C46" s="12"/>
      <c r="D46" s="7"/>
      <c r="J46" s="28"/>
      <c r="O46" s="23"/>
    </row>
    <row r="47" spans="1:33" x14ac:dyDescent="0.25">
      <c r="A47" s="58"/>
      <c r="B47" s="49"/>
      <c r="C47" s="12"/>
      <c r="D47" s="7"/>
      <c r="J47" s="427" t="s">
        <v>240</v>
      </c>
      <c r="K47" s="427"/>
      <c r="L47" s="427"/>
      <c r="M47" s="427"/>
      <c r="N47" s="427"/>
      <c r="O47" s="427"/>
    </row>
    <row r="48" spans="1:33" ht="27.6" customHeight="1" x14ac:dyDescent="0.25">
      <c r="A48" s="398" t="s">
        <v>241</v>
      </c>
      <c r="B48" s="398"/>
      <c r="C48" s="398"/>
      <c r="D48" s="197" t="str">
        <f>IF($D$20=0," ",$D$20)</f>
        <v>N/A</v>
      </c>
      <c r="E48" s="197" t="str">
        <f>IF($F$20=0," ",$F$20)</f>
        <v>N/A</v>
      </c>
      <c r="F48" s="197" t="str">
        <f>IF($H$20=0," ",$H$20)</f>
        <v>N/A</v>
      </c>
      <c r="G48" s="197" t="str">
        <f>IF($J$20=0," ",$J$20)</f>
        <v>N/A</v>
      </c>
      <c r="H48" s="197" t="str">
        <f>IF($L$20=0," ",$L$20)</f>
        <v>N/A</v>
      </c>
      <c r="I48" s="197" t="str">
        <f>IF($N$20=0," ",$N$20)</f>
        <v>N/A</v>
      </c>
      <c r="J48" s="197"/>
      <c r="K48" s="197"/>
      <c r="L48" s="197"/>
      <c r="M48" s="197"/>
      <c r="N48" s="197"/>
      <c r="O48" s="197"/>
      <c r="Q48" t="s">
        <v>383</v>
      </c>
    </row>
    <row r="49" spans="1:24" s="20" customFormat="1" ht="22.9" customHeight="1" x14ac:dyDescent="0.2">
      <c r="B49" s="395" t="s">
        <v>225</v>
      </c>
      <c r="C49" s="395"/>
      <c r="D49" s="198"/>
      <c r="E49" s="198"/>
      <c r="F49" s="198"/>
      <c r="G49" s="198"/>
      <c r="H49" s="198"/>
      <c r="I49" s="198"/>
      <c r="J49" s="198"/>
      <c r="K49" s="115"/>
      <c r="L49" s="115"/>
      <c r="M49" s="115"/>
      <c r="N49" s="115"/>
      <c r="O49" s="198"/>
      <c r="Q49" s="426" t="s">
        <v>364</v>
      </c>
      <c r="R49" s="426"/>
      <c r="S49" s="426"/>
      <c r="T49" s="426"/>
      <c r="U49" s="426"/>
      <c r="V49" s="426"/>
      <c r="W49" s="426"/>
    </row>
    <row r="50" spans="1:24" ht="28.15" customHeight="1" x14ac:dyDescent="0.25">
      <c r="B50" s="396" t="s">
        <v>242</v>
      </c>
      <c r="C50" s="396"/>
      <c r="D50" s="64"/>
      <c r="E50" s="64"/>
      <c r="F50" s="64"/>
      <c r="G50" s="64"/>
      <c r="H50" s="64"/>
      <c r="I50" s="64"/>
      <c r="J50" s="64"/>
      <c r="K50" s="64"/>
      <c r="L50" s="64"/>
      <c r="M50" s="64"/>
      <c r="N50" s="64"/>
      <c r="O50" s="64"/>
      <c r="Q50" s="426"/>
      <c r="R50" s="426"/>
      <c r="S50" s="426"/>
      <c r="T50" s="426"/>
      <c r="U50" s="426"/>
      <c r="V50" s="426"/>
      <c r="W50" s="426"/>
    </row>
    <row r="51" spans="1:24" ht="28.9" customHeight="1" x14ac:dyDescent="0.25">
      <c r="B51" s="395" t="s">
        <v>243</v>
      </c>
      <c r="C51" s="395"/>
      <c r="D51" s="64"/>
      <c r="E51" s="64"/>
      <c r="F51" s="64"/>
      <c r="G51" s="64"/>
      <c r="H51" s="64"/>
      <c r="I51" s="64"/>
      <c r="J51" s="64"/>
      <c r="K51" s="64"/>
      <c r="L51" s="64"/>
      <c r="M51" s="64"/>
      <c r="N51" s="64"/>
      <c r="O51" s="64"/>
      <c r="Q51" s="426"/>
      <c r="R51" s="426"/>
      <c r="S51" s="426"/>
      <c r="T51" s="426"/>
      <c r="U51" s="426"/>
      <c r="V51" s="426"/>
      <c r="W51" s="426"/>
    </row>
    <row r="52" spans="1:24" ht="28.9" customHeight="1" x14ac:dyDescent="0.25">
      <c r="B52" s="52"/>
      <c r="C52" s="52" t="s">
        <v>236</v>
      </c>
      <c r="D52" s="64"/>
      <c r="E52" s="64"/>
      <c r="F52" s="64"/>
      <c r="G52" s="64"/>
      <c r="H52" s="64"/>
      <c r="I52" s="64"/>
      <c r="J52" s="64"/>
      <c r="K52" s="64"/>
      <c r="L52" s="64"/>
      <c r="M52" s="64"/>
      <c r="N52" s="64"/>
      <c r="O52" s="64"/>
      <c r="Q52" s="426"/>
      <c r="R52" s="426"/>
      <c r="S52" s="426"/>
      <c r="T52" s="426"/>
      <c r="U52" s="426"/>
      <c r="V52" s="426"/>
      <c r="W52" s="426"/>
    </row>
    <row r="53" spans="1:24" ht="12" customHeight="1" x14ac:dyDescent="0.25">
      <c r="A53" s="31"/>
      <c r="B53" s="31"/>
      <c r="D53" s="6"/>
      <c r="E53" s="6"/>
      <c r="F53" s="6"/>
      <c r="G53" s="6"/>
      <c r="H53" s="6"/>
      <c r="I53" s="6"/>
      <c r="J53" s="427" t="s">
        <v>244</v>
      </c>
      <c r="K53" s="427"/>
      <c r="L53" s="427"/>
      <c r="M53" s="427"/>
      <c r="N53" s="427"/>
      <c r="O53" s="427"/>
      <c r="Q53" s="426"/>
      <c r="R53" s="426"/>
      <c r="S53" s="426"/>
      <c r="T53" s="426"/>
      <c r="U53" s="426"/>
      <c r="V53" s="426"/>
      <c r="W53" s="426"/>
    </row>
    <row r="54" spans="1:24" ht="28.15" customHeight="1" x14ac:dyDescent="0.25">
      <c r="A54" s="394" t="s">
        <v>245</v>
      </c>
      <c r="B54" s="394"/>
      <c r="C54" s="394"/>
      <c r="D54" s="197" t="str">
        <f>IF($D$20=0," ",$D$20)</f>
        <v>N/A</v>
      </c>
      <c r="E54" s="197" t="str">
        <f>IF($F$20=0," ",$F$20)</f>
        <v>N/A</v>
      </c>
      <c r="F54" s="197" t="str">
        <f>IF($H$20=0," ",$H$20)</f>
        <v>N/A</v>
      </c>
      <c r="G54" s="197" t="str">
        <f>IF($J$20=0," ",$J$20)</f>
        <v>N/A</v>
      </c>
      <c r="H54" s="197" t="str">
        <f>IF($L$20=0," ",$L$20)</f>
        <v>N/A</v>
      </c>
      <c r="I54" s="197" t="str">
        <f>IF($N$20=0," ",$N$20)</f>
        <v>N/A</v>
      </c>
      <c r="J54" s="197"/>
      <c r="K54" s="197"/>
      <c r="L54" s="197"/>
      <c r="M54" s="197"/>
      <c r="N54" s="197"/>
      <c r="O54" s="197"/>
      <c r="Q54" s="426"/>
      <c r="R54" s="426"/>
      <c r="S54" s="426"/>
      <c r="T54" s="426"/>
      <c r="U54" s="426"/>
      <c r="V54" s="426"/>
      <c r="W54" s="426"/>
    </row>
    <row r="55" spans="1:24" s="20" customFormat="1" ht="22.9" customHeight="1" x14ac:dyDescent="0.2">
      <c r="B55" s="395" t="s">
        <v>225</v>
      </c>
      <c r="C55" s="395"/>
      <c r="D55" s="198"/>
      <c r="E55" s="198"/>
      <c r="F55" s="198"/>
      <c r="G55" s="198"/>
      <c r="H55" s="198"/>
      <c r="I55" s="198"/>
      <c r="J55" s="115"/>
      <c r="K55" s="115"/>
      <c r="L55" s="115"/>
      <c r="M55" s="115"/>
      <c r="N55" s="115"/>
      <c r="O55" s="198"/>
      <c r="Q55" s="426"/>
      <c r="R55" s="426"/>
      <c r="S55" s="426"/>
      <c r="T55" s="426"/>
      <c r="U55" s="426"/>
      <c r="V55" s="426"/>
      <c r="W55" s="426"/>
    </row>
    <row r="56" spans="1:24" ht="28.15" customHeight="1" x14ac:dyDescent="0.25">
      <c r="B56" s="396" t="s">
        <v>242</v>
      </c>
      <c r="C56" s="396"/>
      <c r="D56" s="114"/>
      <c r="E56" s="114"/>
      <c r="F56" s="114"/>
      <c r="G56" s="114"/>
      <c r="H56" s="114"/>
      <c r="I56" s="114"/>
      <c r="J56" s="114"/>
      <c r="K56" s="114"/>
      <c r="L56" s="114"/>
      <c r="M56" s="114"/>
      <c r="N56" s="114"/>
      <c r="O56" s="114"/>
    </row>
    <row r="57" spans="1:24" ht="28.9" customHeight="1" x14ac:dyDescent="0.25">
      <c r="B57" s="395" t="s">
        <v>243</v>
      </c>
      <c r="C57" s="395"/>
      <c r="D57" s="114"/>
      <c r="E57" s="114"/>
      <c r="F57" s="114"/>
      <c r="G57" s="114"/>
      <c r="H57" s="114"/>
      <c r="I57" s="114"/>
      <c r="J57" s="114"/>
      <c r="K57" s="114"/>
      <c r="L57" s="114"/>
      <c r="M57" s="114"/>
      <c r="N57" s="114"/>
      <c r="O57" s="114"/>
    </row>
    <row r="58" spans="1:24" ht="28.9" customHeight="1" x14ac:dyDescent="0.25">
      <c r="B58" s="52"/>
      <c r="C58" s="52" t="s">
        <v>236</v>
      </c>
      <c r="D58" s="114"/>
      <c r="E58" s="114"/>
      <c r="F58" s="114"/>
      <c r="G58" s="114"/>
      <c r="H58" s="114"/>
      <c r="I58" s="114"/>
      <c r="J58" s="114"/>
      <c r="K58" s="114"/>
      <c r="L58" s="114"/>
      <c r="M58" s="114"/>
      <c r="N58" s="114"/>
      <c r="O58" s="114"/>
      <c r="P58" s="114" t="s">
        <v>207</v>
      </c>
      <c r="Q58" s="114" t="s">
        <v>207</v>
      </c>
      <c r="R58" s="114" t="s">
        <v>207</v>
      </c>
      <c r="S58" s="114" t="s">
        <v>207</v>
      </c>
      <c r="T58" s="114" t="s">
        <v>207</v>
      </c>
      <c r="U58" s="114" t="s">
        <v>207</v>
      </c>
      <c r="V58" s="114" t="s">
        <v>207</v>
      </c>
      <c r="W58" s="114" t="s">
        <v>207</v>
      </c>
      <c r="X58" s="114" t="s">
        <v>207</v>
      </c>
    </row>
    <row r="59" spans="1:24" ht="12" customHeight="1" x14ac:dyDescent="0.25">
      <c r="A59" s="19"/>
      <c r="B59" s="22"/>
      <c r="J59" s="427" t="s">
        <v>246</v>
      </c>
      <c r="K59" s="427"/>
      <c r="L59" s="427"/>
      <c r="M59" s="427"/>
      <c r="N59" s="427"/>
      <c r="O59" s="427"/>
    </row>
    <row r="60" spans="1:24" ht="28.15" customHeight="1" x14ac:dyDescent="0.25">
      <c r="A60" s="394" t="s">
        <v>247</v>
      </c>
      <c r="B60" s="394"/>
      <c r="C60" s="394"/>
      <c r="D60" s="197" t="str">
        <f>IF($D$20=0," ",IF($D$20="Diesel","N/A",$D$20))</f>
        <v>N/A</v>
      </c>
      <c r="E60" s="197" t="str">
        <f>IF($F$20=0," ",IF($F$20="Diesel","N/A",$F$20))</f>
        <v>N/A</v>
      </c>
      <c r="F60" s="197" t="str">
        <f>IF($H$20=0," ",IF($H$20="Diesel","N/A",$H$20))</f>
        <v>N/A</v>
      </c>
      <c r="G60" s="197" t="str">
        <f>IF($J$20=0," ",IF($J$20="Diesel","N/A",$J$20))</f>
        <v>N/A</v>
      </c>
      <c r="H60" s="197" t="str">
        <f>IF($L$20=0," ",IF($L$20="Diesel","N/A",$L$20))</f>
        <v>N/A</v>
      </c>
      <c r="I60" s="197" t="str">
        <f>IF($N$20=0," ",IF($N$20="Diesel","N/A",$N$20))</f>
        <v>N/A</v>
      </c>
      <c r="J60" s="197"/>
      <c r="K60" s="197"/>
      <c r="L60" s="197"/>
      <c r="M60" s="197"/>
      <c r="N60" s="197"/>
      <c r="O60" s="197"/>
    </row>
    <row r="61" spans="1:24" s="20" customFormat="1" ht="22.9" customHeight="1" x14ac:dyDescent="0.2">
      <c r="A61" s="39"/>
      <c r="B61" s="395" t="s">
        <v>225</v>
      </c>
      <c r="C61" s="395"/>
      <c r="D61" s="198"/>
      <c r="E61" s="198"/>
      <c r="F61" s="198"/>
      <c r="G61" s="198"/>
      <c r="H61" s="198"/>
      <c r="I61" s="198"/>
      <c r="J61" s="115"/>
      <c r="K61" s="115"/>
      <c r="L61" s="115"/>
      <c r="M61" s="115"/>
      <c r="N61" s="115"/>
      <c r="O61" s="198"/>
    </row>
    <row r="62" spans="1:24" ht="28.15" customHeight="1" x14ac:dyDescent="0.25">
      <c r="A62" s="40"/>
      <c r="B62" s="396" t="s">
        <v>242</v>
      </c>
      <c r="C62" s="396"/>
      <c r="D62" s="114"/>
      <c r="E62" s="114"/>
      <c r="F62" s="114"/>
      <c r="G62" s="114"/>
      <c r="H62" s="114"/>
      <c r="I62" s="114"/>
      <c r="J62" s="114"/>
      <c r="K62" s="114"/>
      <c r="L62" s="114"/>
      <c r="M62" s="114"/>
      <c r="N62" s="114"/>
      <c r="O62" s="114"/>
    </row>
    <row r="63" spans="1:24" ht="28.9" customHeight="1" x14ac:dyDescent="0.25">
      <c r="A63" s="39"/>
      <c r="B63" s="395" t="s">
        <v>243</v>
      </c>
      <c r="C63" s="395"/>
      <c r="D63" s="114"/>
      <c r="E63" s="114"/>
      <c r="F63" s="114"/>
      <c r="G63" s="114"/>
      <c r="H63" s="114"/>
      <c r="I63" s="114"/>
      <c r="J63" s="114"/>
      <c r="K63" s="114"/>
      <c r="L63" s="114"/>
      <c r="M63" s="114"/>
      <c r="N63" s="114"/>
      <c r="O63" s="114"/>
    </row>
    <row r="64" spans="1:24" ht="28.9" customHeight="1" x14ac:dyDescent="0.25">
      <c r="A64" s="39"/>
      <c r="B64" s="52"/>
      <c r="C64" s="52" t="s">
        <v>236</v>
      </c>
      <c r="D64" s="114"/>
      <c r="E64" s="114"/>
      <c r="F64" s="114"/>
      <c r="G64" s="114"/>
      <c r="H64" s="114"/>
      <c r="I64" s="114"/>
      <c r="J64" s="114"/>
      <c r="K64" s="114"/>
      <c r="L64" s="114"/>
      <c r="M64" s="114"/>
      <c r="N64" s="114"/>
      <c r="O64" s="114"/>
      <c r="P64" s="114" t="s">
        <v>205</v>
      </c>
      <c r="Q64" s="114" t="s">
        <v>205</v>
      </c>
      <c r="R64" s="114" t="s">
        <v>205</v>
      </c>
      <c r="S64" s="114" t="s">
        <v>205</v>
      </c>
      <c r="T64" s="114" t="s">
        <v>205</v>
      </c>
      <c r="U64" s="114" t="s">
        <v>205</v>
      </c>
      <c r="V64" s="114" t="s">
        <v>205</v>
      </c>
      <c r="W64" s="114" t="s">
        <v>205</v>
      </c>
      <c r="X64" s="114" t="s">
        <v>205</v>
      </c>
    </row>
    <row r="65" spans="1:15" ht="12" customHeight="1" x14ac:dyDescent="0.25">
      <c r="A65" s="31"/>
      <c r="B65" s="31"/>
      <c r="D65" s="32"/>
      <c r="E65" s="32"/>
      <c r="F65" s="32"/>
      <c r="G65" s="32"/>
      <c r="H65" s="32"/>
      <c r="I65" s="32"/>
      <c r="J65" s="42"/>
      <c r="K65" s="42"/>
      <c r="L65" s="42"/>
      <c r="M65" s="42"/>
      <c r="N65" s="42"/>
      <c r="O65" s="42"/>
    </row>
    <row r="66" spans="1:15" ht="20.45" customHeight="1" x14ac:dyDescent="0.3">
      <c r="A66" s="397" t="s">
        <v>248</v>
      </c>
      <c r="B66" s="397"/>
      <c r="C66" s="397"/>
      <c r="D66" s="397"/>
      <c r="E66" s="397"/>
      <c r="F66" s="397"/>
      <c r="G66" s="397"/>
      <c r="I66" s="7" t="s">
        <v>238</v>
      </c>
      <c r="J66" s="423" t="s">
        <v>249</v>
      </c>
      <c r="K66" s="424"/>
      <c r="L66" s="424"/>
      <c r="M66" s="424"/>
      <c r="N66" s="424"/>
      <c r="O66" s="425"/>
    </row>
    <row r="67" spans="1:15" x14ac:dyDescent="0.25">
      <c r="A67" s="58"/>
      <c r="B67" s="49"/>
      <c r="C67" s="12"/>
      <c r="D67" s="7"/>
      <c r="J67" s="387" t="s">
        <v>239</v>
      </c>
      <c r="K67" s="388"/>
      <c r="L67" s="388"/>
      <c r="M67" s="388"/>
      <c r="N67" s="388"/>
      <c r="O67" s="389"/>
    </row>
    <row r="68" spans="1:15" x14ac:dyDescent="0.25">
      <c r="A68" s="58"/>
      <c r="B68" s="49"/>
      <c r="C68" s="12"/>
      <c r="D68" s="7"/>
      <c r="J68" s="428" t="s">
        <v>250</v>
      </c>
      <c r="K68" s="428"/>
      <c r="L68" s="428"/>
      <c r="M68" s="428"/>
      <c r="N68" s="428"/>
      <c r="O68" s="428"/>
    </row>
    <row r="69" spans="1:15" ht="27.6" customHeight="1" x14ac:dyDescent="0.25">
      <c r="A69" s="398" t="s">
        <v>251</v>
      </c>
      <c r="B69" s="398"/>
      <c r="C69" s="398"/>
      <c r="D69" s="197" t="str">
        <f>IF($D$20=0," ",$D$20)</f>
        <v>N/A</v>
      </c>
      <c r="E69" s="197" t="str">
        <f>IF($F$20=0," ",$F$20)</f>
        <v>N/A</v>
      </c>
      <c r="F69" s="197" t="str">
        <f>IF($H$20=0," ",$H$20)</f>
        <v>N/A</v>
      </c>
      <c r="G69" s="197" t="str">
        <f>IF($J$20=0," ",$J$20)</f>
        <v>N/A</v>
      </c>
      <c r="H69" s="197" t="str">
        <f>IF($L$20=0," ",$L$20)</f>
        <v>N/A</v>
      </c>
      <c r="I69" s="197" t="str">
        <f>IF($N$20=0," ",$N$20)</f>
        <v>N/A</v>
      </c>
      <c r="J69" s="197"/>
      <c r="K69" s="197"/>
      <c r="L69" s="197"/>
      <c r="M69" s="197"/>
      <c r="N69" s="197"/>
      <c r="O69" s="197"/>
    </row>
    <row r="70" spans="1:15" s="20" customFormat="1" ht="22.9" customHeight="1" x14ac:dyDescent="0.2">
      <c r="B70" s="399" t="s">
        <v>225</v>
      </c>
      <c r="C70" s="399"/>
      <c r="D70" s="198"/>
      <c r="E70" s="198"/>
      <c r="F70" s="198"/>
      <c r="G70" s="198"/>
      <c r="H70" s="198"/>
      <c r="I70" s="198"/>
      <c r="J70" s="115"/>
      <c r="K70" s="115"/>
      <c r="L70" s="115"/>
      <c r="M70" s="115"/>
      <c r="N70" s="115"/>
      <c r="O70" s="198"/>
    </row>
    <row r="71" spans="1:15" ht="28.15" customHeight="1" x14ac:dyDescent="0.25">
      <c r="B71" s="400" t="s">
        <v>242</v>
      </c>
      <c r="C71" s="400"/>
      <c r="D71" s="64"/>
      <c r="E71" s="64"/>
      <c r="F71" s="64"/>
      <c r="G71" s="64"/>
      <c r="H71" s="64"/>
      <c r="I71" s="64"/>
      <c r="J71" s="64"/>
      <c r="K71" s="64"/>
      <c r="L71" s="64"/>
      <c r="M71" s="64"/>
      <c r="N71" s="64"/>
      <c r="O71" s="64"/>
    </row>
    <row r="72" spans="1:15" ht="28.9" customHeight="1" x14ac:dyDescent="0.25">
      <c r="B72" s="399" t="s">
        <v>243</v>
      </c>
      <c r="C72" s="399"/>
      <c r="D72" s="64"/>
      <c r="E72" s="64"/>
      <c r="F72" s="64"/>
      <c r="G72" s="64"/>
      <c r="H72" s="64"/>
      <c r="I72" s="64"/>
      <c r="J72" s="64"/>
      <c r="K72" s="64"/>
      <c r="L72" s="64"/>
      <c r="M72" s="64"/>
      <c r="N72" s="64"/>
      <c r="O72" s="64"/>
    </row>
    <row r="73" spans="1:15" ht="28.9" customHeight="1" x14ac:dyDescent="0.25">
      <c r="B73" s="51"/>
      <c r="C73" s="51" t="s">
        <v>236</v>
      </c>
      <c r="D73" s="64"/>
      <c r="E73" s="64"/>
      <c r="F73" s="64"/>
      <c r="G73" s="64"/>
      <c r="H73" s="64"/>
      <c r="I73" s="64"/>
      <c r="J73" s="64"/>
      <c r="K73" s="64"/>
      <c r="L73" s="64"/>
      <c r="M73" s="64"/>
      <c r="N73" s="64"/>
      <c r="O73" s="64"/>
    </row>
    <row r="74" spans="1:15" ht="12" customHeight="1" x14ac:dyDescent="0.25">
      <c r="A74" s="31"/>
      <c r="B74" s="31"/>
      <c r="D74" s="6"/>
      <c r="E74" s="6"/>
      <c r="F74" s="6"/>
      <c r="G74" s="6"/>
      <c r="H74" s="6"/>
      <c r="I74" s="6"/>
      <c r="J74" s="427" t="s">
        <v>252</v>
      </c>
      <c r="K74" s="427"/>
      <c r="L74" s="427"/>
      <c r="M74" s="427"/>
      <c r="N74" s="427"/>
      <c r="O74" s="427"/>
    </row>
    <row r="75" spans="1:15" ht="28.15" customHeight="1" x14ac:dyDescent="0.25">
      <c r="A75" s="394" t="s">
        <v>253</v>
      </c>
      <c r="B75" s="394"/>
      <c r="C75" s="394"/>
      <c r="D75" s="197" t="str">
        <f>IF($D$20=0," ",$D$20)</f>
        <v>N/A</v>
      </c>
      <c r="E75" s="197" t="str">
        <f>IF($F$20=0," ",$F$20)</f>
        <v>N/A</v>
      </c>
      <c r="F75" s="197" t="str">
        <f>IF($H$20=0," ",$H$20)</f>
        <v>N/A</v>
      </c>
      <c r="G75" s="197" t="str">
        <f>IF($J$20=0," ",$J$20)</f>
        <v>N/A</v>
      </c>
      <c r="H75" s="197" t="str">
        <f>IF($L$20=0," ",$L$20)</f>
        <v>N/A</v>
      </c>
      <c r="I75" s="197" t="str">
        <f>IF($N$20=0," ",$N$20)</f>
        <v>N/A</v>
      </c>
      <c r="J75" s="197"/>
      <c r="K75" s="197"/>
      <c r="L75" s="197"/>
      <c r="M75" s="197"/>
      <c r="N75" s="197"/>
      <c r="O75" s="197"/>
    </row>
    <row r="76" spans="1:15" s="20" customFormat="1" ht="22.9" customHeight="1" x14ac:dyDescent="0.2">
      <c r="B76" s="399" t="s">
        <v>225</v>
      </c>
      <c r="C76" s="399"/>
      <c r="D76" s="198"/>
      <c r="E76" s="198"/>
      <c r="F76" s="198"/>
      <c r="G76" s="198"/>
      <c r="H76" s="198"/>
      <c r="I76" s="198"/>
      <c r="J76" s="115"/>
      <c r="K76" s="115"/>
      <c r="L76" s="115"/>
      <c r="M76" s="115"/>
      <c r="N76" s="115"/>
      <c r="O76" s="198"/>
    </row>
    <row r="77" spans="1:15" ht="28.15" customHeight="1" x14ac:dyDescent="0.25">
      <c r="B77" s="400" t="s">
        <v>242</v>
      </c>
      <c r="C77" s="400"/>
      <c r="D77" s="114"/>
      <c r="E77" s="114"/>
      <c r="F77" s="114"/>
      <c r="G77" s="114"/>
      <c r="H77" s="114"/>
      <c r="I77" s="114"/>
      <c r="J77" s="114"/>
      <c r="K77" s="114"/>
      <c r="L77" s="114"/>
      <c r="M77" s="114"/>
      <c r="N77" s="114"/>
      <c r="O77" s="114"/>
    </row>
    <row r="78" spans="1:15" ht="28.9" customHeight="1" x14ac:dyDescent="0.25">
      <c r="B78" s="399" t="s">
        <v>243</v>
      </c>
      <c r="C78" s="399"/>
      <c r="D78" s="114"/>
      <c r="E78" s="114"/>
      <c r="F78" s="114"/>
      <c r="G78" s="114"/>
      <c r="H78" s="114"/>
      <c r="I78" s="114"/>
      <c r="J78" s="114"/>
      <c r="K78" s="114"/>
      <c r="L78" s="114"/>
      <c r="M78" s="114"/>
      <c r="N78" s="114"/>
      <c r="O78" s="114"/>
    </row>
    <row r="79" spans="1:15" ht="28.9" customHeight="1" x14ac:dyDescent="0.25">
      <c r="B79" s="51"/>
      <c r="C79" s="51" t="s">
        <v>236</v>
      </c>
      <c r="D79" s="114"/>
      <c r="E79" s="114"/>
      <c r="F79" s="114"/>
      <c r="G79" s="114"/>
      <c r="H79" s="114"/>
      <c r="I79" s="114"/>
      <c r="J79" s="114"/>
      <c r="K79" s="114"/>
      <c r="L79" s="114"/>
      <c r="M79" s="114"/>
      <c r="N79" s="114"/>
      <c r="O79" s="114"/>
    </row>
    <row r="80" spans="1:15" ht="12" customHeight="1" x14ac:dyDescent="0.25">
      <c r="A80" s="19"/>
      <c r="B80" s="22"/>
      <c r="J80" s="427" t="s">
        <v>254</v>
      </c>
      <c r="K80" s="427"/>
      <c r="L80" s="427"/>
      <c r="M80" s="427"/>
      <c r="N80" s="427"/>
      <c r="O80" s="427"/>
    </row>
    <row r="81" spans="1:15" ht="28.15" customHeight="1" x14ac:dyDescent="0.25">
      <c r="A81" s="394" t="s">
        <v>255</v>
      </c>
      <c r="B81" s="394"/>
      <c r="C81" s="394"/>
      <c r="D81" s="197" t="str">
        <f>IF($D$20=0," ",IF($D$20="Diesel","N/A",$D$20))</f>
        <v>N/A</v>
      </c>
      <c r="E81" s="197" t="str">
        <f>IF($F$20=0," ",IF($F$20="Diesel","N/A",$F$20))</f>
        <v>N/A</v>
      </c>
      <c r="F81" s="197" t="str">
        <f>IF($H$20=0," ",IF($H$20="Diesel","N/A",$H$20))</f>
        <v>N/A</v>
      </c>
      <c r="G81" s="197" t="str">
        <f>IF($J$20=0," ",IF($J$20="Diesel","N/A",$J$20))</f>
        <v>N/A</v>
      </c>
      <c r="H81" s="197" t="str">
        <f>IF($L$20=0," ",IF($L$20="Diesel","N/A",$L$20))</f>
        <v>N/A</v>
      </c>
      <c r="I81" s="197" t="str">
        <f>IF($N$20=0," ",IF($N$20="Diesel","N/A",$N$20))</f>
        <v>N/A</v>
      </c>
      <c r="J81" s="197"/>
      <c r="K81" s="197"/>
      <c r="L81" s="197"/>
      <c r="M81" s="197"/>
      <c r="N81" s="197"/>
      <c r="O81" s="197"/>
    </row>
    <row r="82" spans="1:15" s="20" customFormat="1" ht="22.9" customHeight="1" x14ac:dyDescent="0.2">
      <c r="B82" s="399" t="s">
        <v>225</v>
      </c>
      <c r="C82" s="399"/>
      <c r="D82" s="198"/>
      <c r="E82" s="198"/>
      <c r="F82" s="198"/>
      <c r="G82" s="198"/>
      <c r="H82" s="198"/>
      <c r="I82" s="198"/>
      <c r="J82" s="115"/>
      <c r="K82" s="115"/>
      <c r="L82" s="115"/>
      <c r="M82" s="115"/>
      <c r="N82" s="115"/>
      <c r="O82" s="198"/>
    </row>
    <row r="83" spans="1:15" ht="28.15" customHeight="1" x14ac:dyDescent="0.25">
      <c r="B83" s="400" t="s">
        <v>242</v>
      </c>
      <c r="C83" s="400"/>
      <c r="D83" s="114"/>
      <c r="E83" s="114"/>
      <c r="F83" s="114"/>
      <c r="G83" s="114"/>
      <c r="H83" s="114"/>
      <c r="I83" s="114"/>
      <c r="J83" s="114"/>
      <c r="K83" s="114"/>
      <c r="L83" s="114"/>
      <c r="M83" s="114"/>
      <c r="N83" s="114"/>
      <c r="O83" s="114"/>
    </row>
    <row r="84" spans="1:15" ht="28.9" customHeight="1" x14ac:dyDescent="0.25">
      <c r="B84" s="399" t="s">
        <v>243</v>
      </c>
      <c r="C84" s="399"/>
      <c r="D84" s="114"/>
      <c r="E84" s="114"/>
      <c r="F84" s="114"/>
      <c r="G84" s="114"/>
      <c r="H84" s="114"/>
      <c r="I84" s="114"/>
      <c r="J84" s="114"/>
      <c r="K84" s="114"/>
      <c r="L84" s="114"/>
      <c r="M84" s="114"/>
      <c r="N84" s="114"/>
      <c r="O84" s="114"/>
    </row>
    <row r="85" spans="1:15" ht="28.9" customHeight="1" x14ac:dyDescent="0.25">
      <c r="B85" s="51"/>
      <c r="C85" s="51" t="s">
        <v>236</v>
      </c>
      <c r="D85" s="114"/>
      <c r="E85" s="114"/>
      <c r="F85" s="114"/>
      <c r="G85" s="114"/>
      <c r="H85" s="114"/>
      <c r="I85" s="114"/>
      <c r="J85" s="114"/>
      <c r="K85" s="114"/>
      <c r="L85" s="114"/>
      <c r="M85" s="114"/>
      <c r="N85" s="114"/>
      <c r="O85" s="114"/>
    </row>
    <row r="86" spans="1:15" ht="13.9" customHeight="1" x14ac:dyDescent="0.25">
      <c r="B86" s="22"/>
      <c r="C86" s="22"/>
      <c r="D86" s="32"/>
      <c r="E86" s="32"/>
      <c r="F86" s="32"/>
      <c r="G86" s="32"/>
      <c r="H86" s="32"/>
      <c r="I86" s="32"/>
      <c r="J86" s="32"/>
      <c r="K86" s="32"/>
      <c r="L86" s="32"/>
      <c r="M86" s="32"/>
      <c r="N86" s="32"/>
      <c r="O86" s="32"/>
    </row>
    <row r="87" spans="1:15" ht="20.45" customHeight="1" x14ac:dyDescent="0.3">
      <c r="A87" s="397" t="s">
        <v>256</v>
      </c>
      <c r="B87" s="397"/>
      <c r="C87" s="397"/>
      <c r="D87" s="397"/>
      <c r="E87" s="397"/>
      <c r="F87" s="397"/>
      <c r="G87" s="397"/>
      <c r="I87" s="7" t="s">
        <v>238</v>
      </c>
      <c r="J87" s="423" t="s">
        <v>249</v>
      </c>
      <c r="K87" s="424"/>
      <c r="L87" s="424"/>
      <c r="M87" s="424"/>
      <c r="N87" s="424"/>
      <c r="O87" s="425"/>
    </row>
    <row r="88" spans="1:15" x14ac:dyDescent="0.25">
      <c r="A88" s="58"/>
      <c r="B88" s="49"/>
      <c r="C88" s="12"/>
      <c r="D88" s="7"/>
      <c r="J88" s="387" t="s">
        <v>239</v>
      </c>
      <c r="K88" s="388"/>
      <c r="L88" s="388"/>
      <c r="M88" s="388"/>
      <c r="N88" s="388"/>
      <c r="O88" s="389"/>
    </row>
    <row r="89" spans="1:15" x14ac:dyDescent="0.25">
      <c r="A89" s="58"/>
      <c r="B89" s="49"/>
      <c r="C89" s="12"/>
      <c r="D89" s="7"/>
      <c r="J89" s="428" t="s">
        <v>257</v>
      </c>
      <c r="K89" s="428"/>
      <c r="L89" s="428"/>
      <c r="M89" s="428"/>
      <c r="N89" s="428"/>
      <c r="O89" s="428"/>
    </row>
    <row r="90" spans="1:15" ht="27.6" customHeight="1" x14ac:dyDescent="0.25">
      <c r="A90" s="398" t="s">
        <v>258</v>
      </c>
      <c r="B90" s="398"/>
      <c r="C90" s="398"/>
      <c r="D90" s="197" t="str">
        <f>IF($D$20=0," ",$D$20)</f>
        <v>N/A</v>
      </c>
      <c r="E90" s="197" t="str">
        <f>IF($F$20=0," ",$F$20)</f>
        <v>N/A</v>
      </c>
      <c r="F90" s="197" t="str">
        <f>IF($H$20=0," ",$H$20)</f>
        <v>N/A</v>
      </c>
      <c r="G90" s="197" t="str">
        <f>IF($J$20=0," ",$J$20)</f>
        <v>N/A</v>
      </c>
      <c r="H90" s="197" t="str">
        <f>IF($L$20=0," ",$L$20)</f>
        <v>N/A</v>
      </c>
      <c r="I90" s="197" t="str">
        <f>IF($N$20=0," ",$N$20)</f>
        <v>N/A</v>
      </c>
      <c r="J90" s="197"/>
      <c r="K90" s="197"/>
      <c r="L90" s="197"/>
      <c r="M90" s="197"/>
      <c r="N90" s="197"/>
      <c r="O90" s="197"/>
    </row>
    <row r="91" spans="1:15" s="20" customFormat="1" ht="22.9" customHeight="1" x14ac:dyDescent="0.2">
      <c r="B91" s="399" t="s">
        <v>225</v>
      </c>
      <c r="C91" s="399"/>
      <c r="D91" s="198"/>
      <c r="E91" s="198"/>
      <c r="F91" s="198"/>
      <c r="G91" s="198"/>
      <c r="H91" s="198"/>
      <c r="I91" s="198"/>
      <c r="J91" s="115"/>
      <c r="K91" s="115"/>
      <c r="L91" s="115"/>
      <c r="M91" s="115"/>
      <c r="N91" s="115"/>
      <c r="O91" s="198"/>
    </row>
    <row r="92" spans="1:15" ht="28.15" customHeight="1" x14ac:dyDescent="0.25">
      <c r="B92" s="400" t="s">
        <v>242</v>
      </c>
      <c r="C92" s="400"/>
      <c r="D92" s="64"/>
      <c r="E92" s="64"/>
      <c r="F92" s="64"/>
      <c r="G92" s="64"/>
      <c r="H92" s="64"/>
      <c r="I92" s="64"/>
      <c r="J92" s="64"/>
      <c r="K92" s="64"/>
      <c r="L92" s="64"/>
      <c r="M92" s="64"/>
      <c r="N92" s="64"/>
      <c r="O92" s="64"/>
    </row>
    <row r="93" spans="1:15" ht="28.9" customHeight="1" x14ac:dyDescent="0.25">
      <c r="B93" s="399" t="s">
        <v>243</v>
      </c>
      <c r="C93" s="399"/>
      <c r="D93" s="64"/>
      <c r="E93" s="64"/>
      <c r="F93" s="64"/>
      <c r="G93" s="64"/>
      <c r="H93" s="64"/>
      <c r="I93" s="64"/>
      <c r="J93" s="64"/>
      <c r="K93" s="64"/>
      <c r="L93" s="64"/>
      <c r="M93" s="64"/>
      <c r="N93" s="64"/>
      <c r="O93" s="64"/>
    </row>
    <row r="94" spans="1:15" ht="28.9" customHeight="1" x14ac:dyDescent="0.25">
      <c r="B94" s="51"/>
      <c r="C94" s="51" t="s">
        <v>236</v>
      </c>
      <c r="D94" s="64"/>
      <c r="E94" s="64"/>
      <c r="F94" s="64"/>
      <c r="G94" s="64"/>
      <c r="H94" s="64"/>
      <c r="I94" s="64"/>
      <c r="J94" s="64"/>
      <c r="K94" s="64"/>
      <c r="L94" s="64"/>
      <c r="M94" s="64"/>
      <c r="N94" s="64"/>
      <c r="O94" s="64"/>
    </row>
    <row r="95" spans="1:15" ht="27.6" customHeight="1" x14ac:dyDescent="0.25">
      <c r="A95" s="398" t="s">
        <v>185</v>
      </c>
      <c r="B95" s="398"/>
      <c r="C95" s="398"/>
      <c r="D95" s="197" t="str">
        <f>IF($D$20=0," ",$D$20)</f>
        <v>N/A</v>
      </c>
      <c r="E95" s="197" t="str">
        <f>IF($F$20=0," ",$F$20)</f>
        <v>N/A</v>
      </c>
      <c r="F95" s="197" t="str">
        <f>IF($H$20=0," ",$H$20)</f>
        <v>N/A</v>
      </c>
      <c r="G95" s="197" t="str">
        <f>IF($J$20=0," ",$J$20)</f>
        <v>N/A</v>
      </c>
      <c r="H95" s="197" t="str">
        <f>IF($L$20=0," ",$L$20)</f>
        <v>N/A</v>
      </c>
      <c r="I95" s="197" t="str">
        <f>IF($N$20=0," ",$N$20)</f>
        <v>N/A</v>
      </c>
      <c r="J95" s="197"/>
      <c r="K95" s="197"/>
      <c r="L95" s="197"/>
      <c r="M95" s="197"/>
      <c r="N95" s="197"/>
      <c r="O95" s="197"/>
    </row>
    <row r="96" spans="1:15" s="20" customFormat="1" ht="22.9" customHeight="1" x14ac:dyDescent="0.2">
      <c r="B96" s="399" t="s">
        <v>225</v>
      </c>
      <c r="C96" s="399"/>
      <c r="D96" s="198"/>
      <c r="E96" s="198"/>
      <c r="F96" s="198"/>
      <c r="G96" s="198"/>
      <c r="H96" s="198"/>
      <c r="I96" s="198"/>
      <c r="J96" s="115"/>
      <c r="K96" s="115"/>
      <c r="L96" s="115"/>
      <c r="M96" s="115"/>
      <c r="N96" s="115"/>
      <c r="O96" s="198"/>
    </row>
    <row r="97" spans="1:24" ht="28.15" customHeight="1" x14ac:dyDescent="0.25">
      <c r="B97" s="400" t="s">
        <v>242</v>
      </c>
      <c r="C97" s="400"/>
      <c r="D97" s="64"/>
      <c r="E97" s="64"/>
      <c r="F97" s="64"/>
      <c r="G97" s="64"/>
      <c r="H97" s="64"/>
      <c r="I97" s="64"/>
      <c r="J97" s="64"/>
      <c r="K97" s="64"/>
      <c r="L97" s="64"/>
      <c r="M97" s="64"/>
      <c r="N97" s="64"/>
      <c r="O97" s="64"/>
    </row>
    <row r="98" spans="1:24" ht="28.9" customHeight="1" x14ac:dyDescent="0.25">
      <c r="B98" s="399" t="s">
        <v>243</v>
      </c>
      <c r="C98" s="399"/>
      <c r="D98" s="64"/>
      <c r="E98" s="64"/>
      <c r="F98" s="64"/>
      <c r="G98" s="64"/>
      <c r="H98" s="64"/>
      <c r="I98" s="64"/>
      <c r="J98" s="64"/>
      <c r="K98" s="64"/>
      <c r="L98" s="64"/>
      <c r="M98" s="64"/>
      <c r="N98" s="64"/>
      <c r="O98" s="64"/>
    </row>
    <row r="99" spans="1:24" ht="28.9" customHeight="1" x14ac:dyDescent="0.25">
      <c r="B99" s="51"/>
      <c r="C99" s="51" t="s">
        <v>236</v>
      </c>
      <c r="D99" s="114"/>
      <c r="E99" s="114"/>
      <c r="F99" s="114"/>
      <c r="G99" s="114"/>
      <c r="H99" s="114"/>
      <c r="I99" s="114"/>
      <c r="J99" s="114"/>
      <c r="K99" s="114"/>
      <c r="L99" s="114"/>
      <c r="M99" s="114"/>
      <c r="N99" s="114"/>
      <c r="O99" s="114"/>
      <c r="P99" s="114" t="s">
        <v>207</v>
      </c>
      <c r="Q99" s="114" t="s">
        <v>207</v>
      </c>
      <c r="R99" s="114" t="s">
        <v>207</v>
      </c>
      <c r="S99" s="114" t="s">
        <v>207</v>
      </c>
      <c r="T99" s="114" t="s">
        <v>207</v>
      </c>
      <c r="U99" s="114" t="s">
        <v>207</v>
      </c>
      <c r="V99" s="114" t="s">
        <v>207</v>
      </c>
      <c r="W99" s="114" t="s">
        <v>207</v>
      </c>
      <c r="X99" s="114" t="s">
        <v>207</v>
      </c>
    </row>
    <row r="100" spans="1:24" ht="13.15" customHeight="1" x14ac:dyDescent="0.3">
      <c r="B100" s="54"/>
      <c r="C100" s="54"/>
      <c r="D100" s="54"/>
      <c r="E100" s="54"/>
      <c r="F100" s="54"/>
      <c r="G100" s="54"/>
      <c r="H100" s="21"/>
    </row>
    <row r="101" spans="1:24" ht="18.75" x14ac:dyDescent="0.3">
      <c r="A101" s="34" t="s">
        <v>259</v>
      </c>
      <c r="J101" s="4" t="s">
        <v>260</v>
      </c>
      <c r="K101" s="423" t="s">
        <v>249</v>
      </c>
      <c r="L101" s="424"/>
      <c r="M101" s="424"/>
      <c r="N101" s="424"/>
      <c r="O101" s="425"/>
    </row>
    <row r="102" spans="1:24" x14ac:dyDescent="0.25">
      <c r="A102" s="2"/>
      <c r="J102" s="4"/>
      <c r="K102" s="387" t="s">
        <v>261</v>
      </c>
      <c r="L102" s="388"/>
      <c r="M102" s="388"/>
      <c r="N102" s="388"/>
      <c r="O102" s="389"/>
    </row>
    <row r="103" spans="1:24" ht="14.45" customHeight="1" x14ac:dyDescent="0.25">
      <c r="A103" s="2"/>
      <c r="C103" s="4"/>
      <c r="D103" s="28"/>
      <c r="J103" s="427"/>
      <c r="K103" s="427"/>
      <c r="L103" s="427"/>
      <c r="M103" s="427"/>
      <c r="N103" s="427"/>
      <c r="O103" s="427"/>
    </row>
    <row r="104" spans="1:24" x14ac:dyDescent="0.25">
      <c r="B104" s="4"/>
      <c r="D104" s="390" t="s">
        <v>262</v>
      </c>
      <c r="E104" s="390"/>
      <c r="F104" s="390" t="s">
        <v>263</v>
      </c>
      <c r="G104" s="390"/>
      <c r="H104" s="390"/>
      <c r="I104" s="390"/>
      <c r="J104" s="390"/>
      <c r="K104" s="390"/>
      <c r="L104" s="390"/>
      <c r="M104" s="390"/>
      <c r="N104" s="390"/>
      <c r="O104" s="390"/>
      <c r="P104" s="35"/>
    </row>
    <row r="105" spans="1:24" ht="28.15" customHeight="1" x14ac:dyDescent="0.25">
      <c r="B105" s="400" t="s">
        <v>225</v>
      </c>
      <c r="C105" s="400"/>
      <c r="D105" s="393"/>
      <c r="E105" s="391"/>
      <c r="F105" s="393"/>
      <c r="G105" s="391"/>
      <c r="H105" s="393"/>
      <c r="I105" s="391"/>
      <c r="J105" s="391"/>
      <c r="K105" s="391"/>
      <c r="L105" s="391"/>
      <c r="M105" s="391"/>
      <c r="N105" s="391"/>
      <c r="O105" s="391"/>
    </row>
    <row r="106" spans="1:24" ht="28.15" customHeight="1" x14ac:dyDescent="0.25">
      <c r="B106" s="400" t="s">
        <v>264</v>
      </c>
      <c r="C106" s="400"/>
      <c r="D106" s="392"/>
      <c r="E106" s="392"/>
      <c r="F106" s="392"/>
      <c r="G106" s="392"/>
      <c r="H106" s="392"/>
      <c r="I106" s="392"/>
      <c r="J106" s="392"/>
      <c r="K106" s="392"/>
      <c r="L106" s="392"/>
      <c r="M106" s="392"/>
      <c r="N106" s="392"/>
      <c r="O106" s="392"/>
    </row>
    <row r="107" spans="1:24" ht="28.15" customHeight="1" x14ac:dyDescent="0.25">
      <c r="B107" s="400" t="s">
        <v>243</v>
      </c>
      <c r="C107" s="400"/>
      <c r="D107" s="392"/>
      <c r="E107" s="392"/>
      <c r="F107" s="392"/>
      <c r="G107" s="392"/>
      <c r="H107" s="392"/>
      <c r="I107" s="392"/>
      <c r="J107" s="392"/>
      <c r="K107" s="392"/>
      <c r="L107" s="392"/>
      <c r="M107" s="392"/>
      <c r="N107" s="392"/>
      <c r="O107" s="392"/>
    </row>
    <row r="108" spans="1:24" ht="28.15" customHeight="1" x14ac:dyDescent="0.25">
      <c r="B108" s="55"/>
      <c r="C108" s="55" t="s">
        <v>236</v>
      </c>
      <c r="D108" s="392"/>
      <c r="E108" s="392"/>
      <c r="F108" s="392"/>
      <c r="G108" s="392"/>
      <c r="H108" s="392"/>
      <c r="I108" s="392"/>
      <c r="J108" s="392"/>
      <c r="K108" s="392"/>
      <c r="L108" s="392"/>
      <c r="M108" s="392"/>
      <c r="N108" s="392"/>
      <c r="O108" s="392"/>
    </row>
    <row r="109" spans="1:24" ht="11.45" customHeight="1" x14ac:dyDescent="0.25"/>
    <row r="110" spans="1:24" ht="18.75" x14ac:dyDescent="0.3">
      <c r="A110" s="21" t="s">
        <v>265</v>
      </c>
      <c r="B110" s="21"/>
      <c r="C110" s="21"/>
      <c r="D110" s="21"/>
      <c r="J110" s="7" t="s">
        <v>238</v>
      </c>
      <c r="K110" s="423" t="s">
        <v>249</v>
      </c>
      <c r="L110" s="424"/>
      <c r="M110" s="424"/>
      <c r="N110" s="424"/>
      <c r="O110" s="425"/>
      <c r="P110" s="23"/>
    </row>
    <row r="111" spans="1:24" x14ac:dyDescent="0.25">
      <c r="A111" s="3"/>
      <c r="B111" s="10"/>
      <c r="J111" s="7"/>
      <c r="K111" s="387" t="s">
        <v>239</v>
      </c>
      <c r="L111" s="388"/>
      <c r="M111" s="388"/>
      <c r="N111" s="388"/>
      <c r="O111" s="389"/>
      <c r="P111" s="23"/>
    </row>
    <row r="112" spans="1:24" ht="12" customHeight="1" x14ac:dyDescent="0.25">
      <c r="A112" s="3"/>
      <c r="B112" s="10"/>
      <c r="J112" s="7"/>
      <c r="K112" s="28"/>
      <c r="P112" s="23"/>
    </row>
    <row r="113" spans="1:24" ht="28.15" customHeight="1" x14ac:dyDescent="0.25">
      <c r="A113" s="394" t="s">
        <v>266</v>
      </c>
      <c r="B113" s="394"/>
      <c r="C113" s="394"/>
      <c r="D113" s="199"/>
      <c r="E113" s="199"/>
      <c r="F113" s="199"/>
      <c r="G113" s="199"/>
      <c r="H113" s="199"/>
      <c r="I113" s="199"/>
      <c r="J113" s="199"/>
      <c r="K113" s="199"/>
      <c r="L113" s="199"/>
      <c r="M113" s="199"/>
      <c r="N113" s="199"/>
      <c r="O113" s="199"/>
    </row>
    <row r="114" spans="1:24" ht="28.15" customHeight="1" x14ac:dyDescent="0.25">
      <c r="B114" s="400" t="s">
        <v>225</v>
      </c>
      <c r="C114" s="400"/>
      <c r="D114" s="198"/>
      <c r="E114" s="198"/>
      <c r="F114" s="198"/>
      <c r="G114" s="198"/>
      <c r="H114" s="198"/>
      <c r="I114" s="198"/>
      <c r="J114" s="198"/>
      <c r="K114" s="198"/>
      <c r="L114" s="198"/>
      <c r="M114" s="198"/>
      <c r="N114" s="198"/>
      <c r="O114" s="198"/>
    </row>
    <row r="115" spans="1:24" s="20" customFormat="1" ht="22.9" customHeight="1" x14ac:dyDescent="0.2">
      <c r="B115" s="400" t="s">
        <v>242</v>
      </c>
      <c r="C115" s="400"/>
      <c r="D115" s="33"/>
      <c r="E115" s="33"/>
      <c r="F115" s="33"/>
      <c r="G115" s="33"/>
      <c r="H115" s="33"/>
      <c r="I115" s="33"/>
      <c r="J115" s="33"/>
      <c r="K115" s="33"/>
      <c r="L115" s="33"/>
      <c r="M115" s="33"/>
      <c r="N115" s="33"/>
      <c r="O115" s="33"/>
    </row>
    <row r="116" spans="1:24" s="20" customFormat="1" ht="22.9" customHeight="1" x14ac:dyDescent="0.2">
      <c r="B116" s="399" t="s">
        <v>243</v>
      </c>
      <c r="C116" s="399"/>
      <c r="D116" s="33"/>
      <c r="E116" s="33"/>
      <c r="F116" s="33"/>
      <c r="G116" s="33"/>
      <c r="H116" s="33"/>
      <c r="I116" s="33"/>
      <c r="J116" s="33"/>
      <c r="K116" s="33"/>
      <c r="L116" s="33"/>
      <c r="M116" s="33"/>
      <c r="N116" s="33"/>
      <c r="O116" s="33"/>
    </row>
    <row r="117" spans="1:24" s="20" customFormat="1" ht="22.9" customHeight="1" x14ac:dyDescent="0.2">
      <c r="B117" s="51"/>
      <c r="C117" s="51" t="s">
        <v>236</v>
      </c>
      <c r="D117" s="33"/>
      <c r="E117" s="33"/>
      <c r="F117" s="33"/>
      <c r="G117" s="33"/>
      <c r="H117" s="33"/>
      <c r="I117" s="33"/>
      <c r="J117" s="33"/>
      <c r="K117" s="33"/>
      <c r="L117" s="33"/>
      <c r="M117" s="33"/>
      <c r="N117" s="33"/>
      <c r="O117" s="33"/>
      <c r="P117" s="33" t="s">
        <v>207</v>
      </c>
      <c r="Q117" s="33" t="s">
        <v>207</v>
      </c>
      <c r="R117" s="33" t="s">
        <v>207</v>
      </c>
      <c r="S117" s="33" t="s">
        <v>207</v>
      </c>
      <c r="T117" s="33" t="s">
        <v>207</v>
      </c>
      <c r="U117" s="33" t="s">
        <v>207</v>
      </c>
      <c r="V117" s="33" t="s">
        <v>207</v>
      </c>
      <c r="W117" s="33" t="s">
        <v>207</v>
      </c>
      <c r="X117" s="33" t="s">
        <v>207</v>
      </c>
    </row>
    <row r="118" spans="1:24" ht="9.6" customHeight="1" x14ac:dyDescent="0.25">
      <c r="D118" s="6"/>
      <c r="E118" s="6"/>
      <c r="F118" s="6"/>
      <c r="G118" s="6"/>
      <c r="H118" s="6"/>
      <c r="I118" s="6"/>
      <c r="J118" s="6"/>
      <c r="K118" s="6"/>
      <c r="L118" s="6"/>
      <c r="M118" s="6"/>
      <c r="N118" s="6"/>
      <c r="O118" s="6"/>
    </row>
  </sheetData>
  <mergeCells count="175">
    <mergeCell ref="Q16:V20"/>
    <mergeCell ref="Q49:W55"/>
    <mergeCell ref="H105:I105"/>
    <mergeCell ref="H104:I104"/>
    <mergeCell ref="F104:G104"/>
    <mergeCell ref="J47:O47"/>
    <mergeCell ref="J53:O53"/>
    <mergeCell ref="J59:O59"/>
    <mergeCell ref="J80:O80"/>
    <mergeCell ref="J74:O74"/>
    <mergeCell ref="J68:O68"/>
    <mergeCell ref="J89:O89"/>
    <mergeCell ref="J103:O103"/>
    <mergeCell ref="F18:G18"/>
    <mergeCell ref="H18:I18"/>
    <mergeCell ref="J18:K18"/>
    <mergeCell ref="L18:M18"/>
    <mergeCell ref="N18:O18"/>
    <mergeCell ref="L17:M17"/>
    <mergeCell ref="N17:O17"/>
    <mergeCell ref="N23:O23"/>
    <mergeCell ref="N25:O25"/>
    <mergeCell ref="A44:G44"/>
    <mergeCell ref="J44:O44"/>
    <mergeCell ref="N108:O108"/>
    <mergeCell ref="L108:M108"/>
    <mergeCell ref="J108:K108"/>
    <mergeCell ref="H108:I108"/>
    <mergeCell ref="K101:O101"/>
    <mergeCell ref="K102:O102"/>
    <mergeCell ref="J66:O66"/>
    <mergeCell ref="B116:C116"/>
    <mergeCell ref="B115:C115"/>
    <mergeCell ref="B93:C93"/>
    <mergeCell ref="B114:C114"/>
    <mergeCell ref="A87:G87"/>
    <mergeCell ref="A95:C95"/>
    <mergeCell ref="F108:G108"/>
    <mergeCell ref="D108:E108"/>
    <mergeCell ref="J87:O87"/>
    <mergeCell ref="J88:O88"/>
    <mergeCell ref="K110:O110"/>
    <mergeCell ref="K111:O111"/>
    <mergeCell ref="D104:E104"/>
    <mergeCell ref="F107:G107"/>
    <mergeCell ref="F106:G106"/>
    <mergeCell ref="H107:I107"/>
    <mergeCell ref="H106:I106"/>
    <mergeCell ref="B78:C78"/>
    <mergeCell ref="B77:C77"/>
    <mergeCell ref="B76:C76"/>
    <mergeCell ref="A113:C113"/>
    <mergeCell ref="A90:C90"/>
    <mergeCell ref="B91:C91"/>
    <mergeCell ref="B92:C92"/>
    <mergeCell ref="B107:C107"/>
    <mergeCell ref="B106:C106"/>
    <mergeCell ref="B105:C105"/>
    <mergeCell ref="B97:C97"/>
    <mergeCell ref="B98:C98"/>
    <mergeCell ref="B82:C82"/>
    <mergeCell ref="B83:C83"/>
    <mergeCell ref="B96:C96"/>
    <mergeCell ref="A81:C81"/>
    <mergeCell ref="B84:C84"/>
    <mergeCell ref="N19:O19"/>
    <mergeCell ref="A8:O8"/>
    <mergeCell ref="D9:O9"/>
    <mergeCell ref="D10:O10"/>
    <mergeCell ref="D11:G11"/>
    <mergeCell ref="J11:O11"/>
    <mergeCell ref="A13:C13"/>
    <mergeCell ref="D13:O13"/>
    <mergeCell ref="N15:O15"/>
    <mergeCell ref="A16:C16"/>
    <mergeCell ref="D16:E16"/>
    <mergeCell ref="F16:G16"/>
    <mergeCell ref="H16:I16"/>
    <mergeCell ref="J16:K16"/>
    <mergeCell ref="L16:M16"/>
    <mergeCell ref="N16:O16"/>
    <mergeCell ref="A14:C14"/>
    <mergeCell ref="D15:E15"/>
    <mergeCell ref="F15:G15"/>
    <mergeCell ref="N21:O21"/>
    <mergeCell ref="A22:C22"/>
    <mergeCell ref="D22:O22"/>
    <mergeCell ref="A20:C20"/>
    <mergeCell ref="D20:E20"/>
    <mergeCell ref="F20:G20"/>
    <mergeCell ref="H20:I20"/>
    <mergeCell ref="J20:K20"/>
    <mergeCell ref="L20:M20"/>
    <mergeCell ref="N20:O20"/>
    <mergeCell ref="A21:C21"/>
    <mergeCell ref="D21:E21"/>
    <mergeCell ref="A23:C23"/>
    <mergeCell ref="D23:E23"/>
    <mergeCell ref="F23:G23"/>
    <mergeCell ref="H23:I23"/>
    <mergeCell ref="J23:K23"/>
    <mergeCell ref="L23:M23"/>
    <mergeCell ref="H15:I15"/>
    <mergeCell ref="J15:K15"/>
    <mergeCell ref="L15:M15"/>
    <mergeCell ref="F21:G21"/>
    <mergeCell ref="H21:I21"/>
    <mergeCell ref="J21:K21"/>
    <mergeCell ref="L21:M21"/>
    <mergeCell ref="D17:E17"/>
    <mergeCell ref="D18:E18"/>
    <mergeCell ref="F17:G17"/>
    <mergeCell ref="H17:I17"/>
    <mergeCell ref="J17:K17"/>
    <mergeCell ref="D19:E19"/>
    <mergeCell ref="F19:G19"/>
    <mergeCell ref="H19:I19"/>
    <mergeCell ref="J19:K19"/>
    <mergeCell ref="L19:M19"/>
    <mergeCell ref="N26:O26"/>
    <mergeCell ref="L26:M26"/>
    <mergeCell ref="J26:K26"/>
    <mergeCell ref="H26:I26"/>
    <mergeCell ref="F26:G26"/>
    <mergeCell ref="D26:E26"/>
    <mergeCell ref="A24:C24"/>
    <mergeCell ref="D24:E24"/>
    <mergeCell ref="F24:G24"/>
    <mergeCell ref="H24:I24"/>
    <mergeCell ref="J24:K24"/>
    <mergeCell ref="L24:M24"/>
    <mergeCell ref="N24:O24"/>
    <mergeCell ref="A48:C48"/>
    <mergeCell ref="A25:C25"/>
    <mergeCell ref="D25:E25"/>
    <mergeCell ref="F25:G25"/>
    <mergeCell ref="H25:I25"/>
    <mergeCell ref="J25:K25"/>
    <mergeCell ref="L25:M25"/>
    <mergeCell ref="B50:C50"/>
    <mergeCell ref="B49:C49"/>
    <mergeCell ref="A54:C54"/>
    <mergeCell ref="B51:C51"/>
    <mergeCell ref="B57:C57"/>
    <mergeCell ref="B56:C56"/>
    <mergeCell ref="B55:C55"/>
    <mergeCell ref="A60:C60"/>
    <mergeCell ref="A75:C75"/>
    <mergeCell ref="B63:C63"/>
    <mergeCell ref="B62:C62"/>
    <mergeCell ref="A66:G66"/>
    <mergeCell ref="A69:C69"/>
    <mergeCell ref="B61:C61"/>
    <mergeCell ref="B72:C72"/>
    <mergeCell ref="B71:C71"/>
    <mergeCell ref="B70:C70"/>
    <mergeCell ref="Z44:AE45"/>
    <mergeCell ref="J67:O67"/>
    <mergeCell ref="N104:O104"/>
    <mergeCell ref="N105:O105"/>
    <mergeCell ref="J105:K105"/>
    <mergeCell ref="J104:K104"/>
    <mergeCell ref="L104:M104"/>
    <mergeCell ref="L105:M105"/>
    <mergeCell ref="D107:E107"/>
    <mergeCell ref="D106:E106"/>
    <mergeCell ref="D105:E105"/>
    <mergeCell ref="F105:G105"/>
    <mergeCell ref="N106:O106"/>
    <mergeCell ref="N107:O107"/>
    <mergeCell ref="J107:K107"/>
    <mergeCell ref="J106:K106"/>
    <mergeCell ref="L106:M106"/>
    <mergeCell ref="L107:M107"/>
    <mergeCell ref="J45:O45"/>
  </mergeCells>
  <conditionalFormatting sqref="D26:O26">
    <cfRule type="containsText" dxfId="30" priority="3" operator="containsText" text="Fail">
      <formula>NOT(ISERROR(SEARCH("Fail",D26)))</formula>
    </cfRule>
    <cfRule type="containsText" dxfId="29" priority="4" operator="containsText" text="Pass">
      <formula>NOT(ISERROR(SEARCH("Pass",D26)))</formula>
    </cfRule>
  </conditionalFormatting>
  <conditionalFormatting sqref="D52:O52 D58:X58 D64:X64 Q71 D73:O73 D79:O79 D85:O85 D94:O94 D99:X99 D108:O108 D117:X117">
    <cfRule type="containsText" dxfId="28" priority="1" operator="containsText" text="Fail">
      <formula>NOT(ISERROR(SEARCH("Fail",D52)))</formula>
    </cfRule>
    <cfRule type="containsText" dxfId="27" priority="2" operator="containsText" text="Pass">
      <formula>NOT(ISERROR(SEARCH("Pass",D52)))</formula>
    </cfRule>
  </conditionalFormatting>
  <pageMargins left="0.5" right="0" top="0" bottom="0" header="0" footer="0"/>
  <pageSetup scale="74" orientation="portrait" r:id="rId1"/>
  <rowBreaks count="2" manualBreakCount="2">
    <brk id="43" max="14" man="1"/>
    <brk id="85" max="14"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 Down Menu'!$C$4:$C$6</xm:f>
          </x14:formula1>
          <xm:sqref>D108:O108 D52:O52 D58:X58 D64:X64 D73:O73 D79:O79 D85:O85 D94:O94 D99:X99 D117:X117 D26:O26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E195"/>
  <sheetViews>
    <sheetView showGridLines="0" view="pageBreakPreview" zoomScale="90" zoomScaleNormal="100" zoomScaleSheetLayoutView="90" workbookViewId="0"/>
  </sheetViews>
  <sheetFormatPr defaultRowHeight="15" x14ac:dyDescent="0.25"/>
  <cols>
    <col min="1" max="1" width="6.28515625" customWidth="1"/>
    <col min="2" max="2" width="7.28515625" customWidth="1"/>
    <col min="3" max="15" width="8.42578125" customWidth="1"/>
    <col min="16" max="16" width="3.28515625" customWidth="1"/>
    <col min="22" max="22" width="8.85546875" customWidth="1"/>
    <col min="29" max="29" width="12.28515625" customWidth="1"/>
  </cols>
  <sheetData>
    <row r="3" spans="1:21" x14ac:dyDescent="0.25">
      <c r="A3" t="s">
        <v>206</v>
      </c>
    </row>
    <row r="4" spans="1:21" x14ac:dyDescent="0.25">
      <c r="A4" t="s">
        <v>208</v>
      </c>
    </row>
    <row r="5" spans="1:21" x14ac:dyDescent="0.25">
      <c r="A5" t="s">
        <v>209</v>
      </c>
    </row>
    <row r="6" spans="1:21" x14ac:dyDescent="0.25">
      <c r="A6" t="s">
        <v>210</v>
      </c>
    </row>
    <row r="7" spans="1:21" x14ac:dyDescent="0.25">
      <c r="A7" s="1"/>
      <c r="B7" s="1"/>
      <c r="C7" s="1"/>
      <c r="D7" s="1"/>
      <c r="E7" s="1"/>
      <c r="F7" s="1"/>
      <c r="G7" s="1"/>
      <c r="H7" s="1"/>
      <c r="I7" s="1"/>
      <c r="J7" s="1"/>
      <c r="K7" s="1"/>
      <c r="L7" s="1"/>
      <c r="M7" s="1"/>
      <c r="N7" s="1"/>
      <c r="O7" s="1"/>
    </row>
    <row r="8" spans="1:21" ht="28.15" customHeight="1" x14ac:dyDescent="0.25">
      <c r="A8" s="414" t="s">
        <v>351</v>
      </c>
      <c r="B8" s="414"/>
      <c r="C8" s="414"/>
      <c r="D8" s="414"/>
      <c r="E8" s="414"/>
      <c r="F8" s="414"/>
      <c r="G8" s="414"/>
      <c r="H8" s="414"/>
      <c r="I8" s="414"/>
      <c r="J8" s="414"/>
      <c r="K8" s="414"/>
      <c r="L8" s="414"/>
      <c r="M8" s="414"/>
      <c r="N8" s="414"/>
      <c r="O8" s="414"/>
    </row>
    <row r="9" spans="1:21" x14ac:dyDescent="0.25">
      <c r="A9" t="s">
        <v>212</v>
      </c>
      <c r="D9" s="415" t="str">
        <f>IF('UST Plan Check'!E4=0," ",'UST Plan Check'!E4)</f>
        <v xml:space="preserve"> </v>
      </c>
      <c r="E9" s="415"/>
      <c r="F9" s="415"/>
      <c r="G9" s="415"/>
      <c r="H9" s="415"/>
      <c r="I9" s="415"/>
      <c r="J9" s="415"/>
      <c r="K9" s="415"/>
      <c r="L9" s="415"/>
      <c r="M9" s="415"/>
      <c r="N9" s="415"/>
      <c r="O9" s="415"/>
    </row>
    <row r="10" spans="1:21" x14ac:dyDescent="0.25">
      <c r="A10" t="s">
        <v>213</v>
      </c>
      <c r="D10" s="415" t="str">
        <f>IF('UST Plan Check'!E6=0," ",'UST Plan Check'!E6)</f>
        <v xml:space="preserve"> </v>
      </c>
      <c r="E10" s="415"/>
      <c r="F10" s="415"/>
      <c r="G10" s="415"/>
      <c r="H10" s="415"/>
      <c r="I10" s="415"/>
      <c r="J10" s="415"/>
      <c r="K10" s="415"/>
      <c r="L10" s="415"/>
      <c r="M10" s="415"/>
      <c r="N10" s="415"/>
      <c r="O10" s="415"/>
    </row>
    <row r="11" spans="1:21" ht="18.600000000000001" customHeight="1" x14ac:dyDescent="0.25">
      <c r="A11" t="s">
        <v>214</v>
      </c>
      <c r="D11" s="415" t="str">
        <f>IF('UST Plan Check'!E7=0," ",'UST Plan Check'!E7)</f>
        <v xml:space="preserve"> </v>
      </c>
      <c r="E11" s="415"/>
      <c r="F11" s="415"/>
      <c r="G11" s="415"/>
      <c r="I11" s="4" t="s">
        <v>215</v>
      </c>
      <c r="J11" s="415" t="str">
        <f>IF('UST Plan Check'!P7=0," ",'UST Plan Check'!P7)</f>
        <v xml:space="preserve"> </v>
      </c>
      <c r="K11" s="415"/>
      <c r="L11" s="415"/>
      <c r="M11" s="415"/>
      <c r="N11" s="415"/>
      <c r="O11" s="415"/>
    </row>
    <row r="12" spans="1:21" x14ac:dyDescent="0.25">
      <c r="D12" s="30"/>
      <c r="E12" s="30"/>
      <c r="F12" s="30"/>
      <c r="G12" s="30"/>
      <c r="I12" s="4"/>
      <c r="J12" s="29"/>
      <c r="K12" s="29"/>
      <c r="L12" s="29"/>
    </row>
    <row r="13" spans="1:21" ht="61.9" customHeight="1" x14ac:dyDescent="0.25">
      <c r="A13" s="468" t="s">
        <v>216</v>
      </c>
      <c r="B13" s="468"/>
      <c r="C13" s="469"/>
      <c r="D13" s="417" t="str">
        <f>IF('UST Plan Check'!E9=0," ",'UST Plan Check'!E9)</f>
        <v xml:space="preserve"> </v>
      </c>
      <c r="E13" s="418"/>
      <c r="F13" s="418"/>
      <c r="G13" s="418"/>
      <c r="H13" s="418"/>
      <c r="I13" s="418"/>
      <c r="J13" s="418"/>
      <c r="K13" s="418"/>
      <c r="L13" s="418"/>
      <c r="M13" s="418"/>
      <c r="N13" s="418"/>
      <c r="O13" s="419"/>
    </row>
    <row r="14" spans="1:21" ht="18.75" x14ac:dyDescent="0.3">
      <c r="A14" s="422" t="s">
        <v>217</v>
      </c>
      <c r="B14" s="422"/>
      <c r="C14" s="422"/>
    </row>
    <row r="15" spans="1:21" x14ac:dyDescent="0.25">
      <c r="D15" s="475" t="s">
        <v>218</v>
      </c>
      <c r="E15" s="475"/>
      <c r="F15" s="470" t="s">
        <v>219</v>
      </c>
      <c r="G15" s="470"/>
      <c r="H15" s="475" t="s">
        <v>220</v>
      </c>
      <c r="I15" s="475"/>
      <c r="J15" s="475" t="s">
        <v>221</v>
      </c>
      <c r="K15" s="475"/>
      <c r="L15" s="470" t="s">
        <v>222</v>
      </c>
      <c r="M15" s="470"/>
      <c r="N15" s="470" t="s">
        <v>223</v>
      </c>
      <c r="O15" s="470"/>
    </row>
    <row r="16" spans="1:21" ht="32.450000000000003" customHeight="1" x14ac:dyDescent="0.25">
      <c r="A16" s="471" t="s">
        <v>225</v>
      </c>
      <c r="B16" s="471"/>
      <c r="C16" s="472"/>
      <c r="D16" s="473" t="str">
        <f>IF('Inspection Worksheet'!D16=0," ",'Inspection Worksheet'!D16)</f>
        <v xml:space="preserve"> </v>
      </c>
      <c r="E16" s="474"/>
      <c r="F16" s="473" t="str">
        <f>IF('Inspection Worksheet'!F16=0," ",'Inspection Worksheet'!F16)</f>
        <v xml:space="preserve"> </v>
      </c>
      <c r="G16" s="474"/>
      <c r="H16" s="473" t="str">
        <f>IF('Inspection Worksheet'!H16=0," ",'Inspection Worksheet'!H16)</f>
        <v xml:space="preserve"> </v>
      </c>
      <c r="I16" s="474"/>
      <c r="J16" s="473" t="str">
        <f>IF('Inspection Worksheet'!J16=0," ",'Inspection Worksheet'!J16)</f>
        <v xml:space="preserve"> </v>
      </c>
      <c r="K16" s="474"/>
      <c r="L16" s="473" t="str">
        <f>IF('Inspection Worksheet'!L16=0," ",'Inspection Worksheet'!L16)</f>
        <v xml:space="preserve"> </v>
      </c>
      <c r="M16" s="474"/>
      <c r="N16" s="473" t="str">
        <f>IF('Inspection Worksheet'!N16=0," ",'Inspection Worksheet'!N16)</f>
        <v xml:space="preserve"> </v>
      </c>
      <c r="O16" s="474"/>
      <c r="Q16" s="426"/>
      <c r="R16" s="426"/>
      <c r="S16" s="426"/>
      <c r="T16" s="426"/>
      <c r="U16" s="426"/>
    </row>
    <row r="17" spans="1:21" ht="34.9" customHeight="1" x14ac:dyDescent="0.25">
      <c r="A17" s="456" t="s">
        <v>230</v>
      </c>
      <c r="B17" s="456"/>
      <c r="C17" s="465"/>
      <c r="D17" s="466" t="str">
        <f>IF('UST Plan Check'!F132=0," ",'UST Plan Check'!F132)</f>
        <v xml:space="preserve"> </v>
      </c>
      <c r="E17" s="467"/>
      <c r="F17" s="466" t="str">
        <f>IF('UST Plan Check'!F134=0," ",'UST Plan Check'!F134)</f>
        <v xml:space="preserve"> </v>
      </c>
      <c r="G17" s="467"/>
      <c r="H17" s="466" t="str">
        <f>IF('UST Plan Check'!M132=0," ",'UST Plan Check'!M132)</f>
        <v xml:space="preserve"> </v>
      </c>
      <c r="I17" s="467"/>
      <c r="J17" s="466" t="str">
        <f>IF('UST Plan Check'!M134=0," ",'UST Plan Check'!M134)</f>
        <v xml:space="preserve"> </v>
      </c>
      <c r="K17" s="467"/>
      <c r="L17" s="466" t="str">
        <f>IF('UST Plan Check'!U132=0," ",'UST Plan Check'!U132)</f>
        <v xml:space="preserve"> </v>
      </c>
      <c r="M17" s="467"/>
      <c r="N17" s="466" t="str">
        <f>IF('UST Plan Check'!U134=0," ",'UST Plan Check'!U134)</f>
        <v xml:space="preserve"> </v>
      </c>
      <c r="O17" s="467"/>
      <c r="Q17" s="426"/>
      <c r="R17" s="426"/>
      <c r="S17" s="426"/>
      <c r="T17" s="426"/>
      <c r="U17" s="426"/>
    </row>
    <row r="18" spans="1:21" ht="34.9" customHeight="1" x14ac:dyDescent="0.25">
      <c r="A18" s="456" t="s">
        <v>231</v>
      </c>
      <c r="B18" s="456"/>
      <c r="C18" s="456"/>
      <c r="D18" s="336" t="str">
        <f>IF('UST Plan Check'!I132=0," ",'UST Plan Check'!I132)</f>
        <v xml:space="preserve"> </v>
      </c>
      <c r="E18" s="337"/>
      <c r="F18" s="336" t="str">
        <f>IF('UST Plan Check'!I134=0," ",'UST Plan Check'!I134)</f>
        <v xml:space="preserve"> </v>
      </c>
      <c r="G18" s="337"/>
      <c r="H18" s="336" t="str">
        <f>IF('UST Plan Check'!P132=0," ",'UST Plan Check'!P132)</f>
        <v xml:space="preserve"> </v>
      </c>
      <c r="I18" s="337"/>
      <c r="J18" s="336" t="str">
        <f>IF('UST Plan Check'!P134=0," ",'UST Plan Check'!P134)</f>
        <v xml:space="preserve"> </v>
      </c>
      <c r="K18" s="337"/>
      <c r="L18" s="336" t="str">
        <f>IF('UST Plan Check'!X132=0," ",'UST Plan Check'!X132)</f>
        <v xml:space="preserve"> </v>
      </c>
      <c r="M18" s="337"/>
      <c r="N18" s="336" t="str">
        <f>IF('UST Plan Check'!X134=0," ",'UST Plan Check'!X134)</f>
        <v xml:space="preserve"> </v>
      </c>
      <c r="O18" s="337"/>
      <c r="Q18" s="426"/>
      <c r="R18" s="426"/>
      <c r="S18" s="426"/>
      <c r="T18" s="426"/>
      <c r="U18" s="426"/>
    </row>
    <row r="19" spans="1:21" ht="34.9" customHeight="1" x14ac:dyDescent="0.25">
      <c r="A19" s="456" t="s">
        <v>236</v>
      </c>
      <c r="B19" s="456"/>
      <c r="C19" s="456"/>
      <c r="D19" s="336" t="str">
        <f>IF('Inspection Worksheet'!D26=0," ",'Inspection Worksheet'!D26)</f>
        <v xml:space="preserve"> </v>
      </c>
      <c r="E19" s="337"/>
      <c r="F19" s="336" t="str">
        <f>IF('Inspection Worksheet'!F26=0," ",'Inspection Worksheet'!F26)</f>
        <v xml:space="preserve"> </v>
      </c>
      <c r="G19" s="337"/>
      <c r="H19" s="336" t="str">
        <f>IF('Inspection Worksheet'!H26=0," ",'Inspection Worksheet'!H26)</f>
        <v xml:space="preserve"> </v>
      </c>
      <c r="I19" s="337"/>
      <c r="J19" s="336" t="str">
        <f>IF('Inspection Worksheet'!J26=0," ",'Inspection Worksheet'!J26)</f>
        <v xml:space="preserve"> </v>
      </c>
      <c r="K19" s="337"/>
      <c r="L19" s="336" t="str">
        <f>IF('Inspection Worksheet'!L26=0," ",'Inspection Worksheet'!L26)</f>
        <v xml:space="preserve"> </v>
      </c>
      <c r="M19" s="337"/>
      <c r="N19" s="336" t="str">
        <f>IF('Inspection Worksheet'!N26=0," ",'Inspection Worksheet'!N26)</f>
        <v xml:space="preserve"> </v>
      </c>
      <c r="O19" s="337"/>
    </row>
    <row r="20" spans="1:21" ht="22.15" customHeight="1" x14ac:dyDescent="0.25">
      <c r="A20" s="9" t="s">
        <v>279</v>
      </c>
    </row>
    <row r="21" spans="1:21" ht="19.899999999999999" customHeight="1" x14ac:dyDescent="0.25">
      <c r="A21" s="1"/>
      <c r="B21" s="1"/>
      <c r="C21" s="1"/>
      <c r="D21" s="1"/>
      <c r="E21" s="1"/>
      <c r="F21" s="1"/>
      <c r="G21" s="1"/>
      <c r="H21" s="1"/>
      <c r="I21" s="1"/>
      <c r="J21" s="1"/>
      <c r="K21" s="1"/>
      <c r="L21" s="1"/>
      <c r="M21" s="1"/>
      <c r="N21" s="1"/>
      <c r="O21" s="1"/>
    </row>
    <row r="22" spans="1:21" ht="19.899999999999999" customHeight="1" x14ac:dyDescent="0.25">
      <c r="A22" s="1"/>
      <c r="B22" s="1"/>
      <c r="C22" s="1"/>
      <c r="D22" s="1"/>
      <c r="E22" s="1"/>
      <c r="F22" s="1"/>
      <c r="G22" s="1"/>
      <c r="H22" s="1"/>
      <c r="I22" s="1"/>
      <c r="J22" s="1"/>
      <c r="K22" s="1"/>
      <c r="L22" s="1"/>
      <c r="M22" s="1"/>
      <c r="N22" s="1"/>
      <c r="O22" s="1"/>
    </row>
    <row r="23" spans="1:21" ht="19.899999999999999" customHeight="1" x14ac:dyDescent="0.25">
      <c r="A23" s="1"/>
      <c r="B23" s="1"/>
      <c r="C23" s="1"/>
      <c r="D23" s="1"/>
      <c r="E23" s="1"/>
      <c r="F23" s="1"/>
      <c r="G23" s="1"/>
      <c r="H23" s="1"/>
      <c r="I23" s="1"/>
      <c r="J23" s="1"/>
      <c r="K23" s="1"/>
      <c r="L23" s="1"/>
      <c r="M23" s="1"/>
      <c r="N23" s="1"/>
      <c r="O23" s="1"/>
    </row>
    <row r="24" spans="1:21" ht="19.899999999999999" customHeight="1" x14ac:dyDescent="0.25">
      <c r="A24" s="1"/>
      <c r="B24" s="1"/>
      <c r="C24" s="1"/>
      <c r="D24" s="1"/>
      <c r="E24" s="1"/>
      <c r="F24" s="1"/>
      <c r="G24" s="1"/>
      <c r="H24" s="1"/>
      <c r="I24" s="1"/>
      <c r="J24" s="1"/>
      <c r="K24" s="1"/>
      <c r="L24" s="1"/>
      <c r="M24" s="1"/>
      <c r="N24" s="1"/>
      <c r="O24" s="1"/>
    </row>
    <row r="25" spans="1:21" ht="19.899999999999999" customHeight="1" x14ac:dyDescent="0.25">
      <c r="A25" s="1"/>
      <c r="B25" s="1"/>
      <c r="C25" s="1"/>
      <c r="D25" s="1"/>
      <c r="E25" s="1"/>
      <c r="F25" s="1"/>
      <c r="G25" s="1"/>
      <c r="H25" s="1"/>
      <c r="I25" s="1"/>
      <c r="J25" s="1"/>
      <c r="K25" s="1"/>
      <c r="L25" s="1"/>
      <c r="M25" s="1"/>
      <c r="N25" s="1"/>
      <c r="O25" s="1"/>
    </row>
    <row r="26" spans="1:21" ht="19.899999999999999" customHeight="1" x14ac:dyDescent="0.25">
      <c r="A26" s="1"/>
      <c r="B26" s="1"/>
      <c r="C26" s="1"/>
      <c r="D26" s="1"/>
      <c r="E26" s="1"/>
      <c r="F26" s="1"/>
      <c r="G26" s="1"/>
      <c r="H26" s="1"/>
      <c r="I26" s="1"/>
      <c r="J26" s="1"/>
      <c r="K26" s="1"/>
      <c r="L26" s="1"/>
      <c r="M26" s="1"/>
      <c r="N26" s="1"/>
      <c r="O26" s="1"/>
    </row>
    <row r="27" spans="1:21" ht="19.899999999999999" customHeight="1" x14ac:dyDescent="0.25">
      <c r="A27" s="1"/>
      <c r="B27" s="1"/>
      <c r="C27" s="1"/>
      <c r="D27" s="1"/>
      <c r="E27" s="1"/>
      <c r="F27" s="1"/>
      <c r="G27" s="1"/>
      <c r="H27" s="1"/>
      <c r="I27" s="1"/>
      <c r="J27" s="1"/>
      <c r="K27" s="1"/>
      <c r="L27" s="1"/>
      <c r="M27" s="1"/>
      <c r="N27" s="1"/>
      <c r="O27" s="1"/>
    </row>
    <row r="28" spans="1:21" ht="19.899999999999999" customHeight="1" x14ac:dyDescent="0.25">
      <c r="A28" s="1"/>
      <c r="B28" s="1"/>
      <c r="C28" s="1"/>
      <c r="D28" s="1"/>
      <c r="E28" s="1"/>
      <c r="F28" s="1"/>
      <c r="G28" s="1"/>
      <c r="H28" s="1"/>
      <c r="I28" s="1"/>
      <c r="J28" s="1"/>
      <c r="K28" s="1"/>
      <c r="L28" s="1"/>
      <c r="M28" s="1"/>
      <c r="N28" s="1"/>
      <c r="O28" s="1"/>
    </row>
    <row r="29" spans="1:21" ht="19.899999999999999" customHeight="1" x14ac:dyDescent="0.25">
      <c r="A29" s="1"/>
      <c r="B29" s="1"/>
      <c r="C29" s="1"/>
      <c r="D29" s="1"/>
      <c r="E29" s="1"/>
      <c r="F29" s="1"/>
      <c r="G29" s="1"/>
      <c r="H29" s="1"/>
      <c r="I29" s="1"/>
      <c r="J29" s="1"/>
      <c r="K29" s="1"/>
      <c r="L29" s="1"/>
      <c r="M29" s="1"/>
      <c r="N29" s="1"/>
      <c r="O29" s="1"/>
    </row>
    <row r="30" spans="1:21" ht="19.899999999999999" customHeight="1" x14ac:dyDescent="0.25">
      <c r="A30" s="1"/>
      <c r="B30" s="1"/>
      <c r="C30" s="1"/>
      <c r="D30" s="1"/>
      <c r="E30" s="1"/>
      <c r="F30" s="1"/>
      <c r="G30" s="1"/>
      <c r="H30" s="1"/>
      <c r="I30" s="1"/>
      <c r="J30" s="1"/>
      <c r="K30" s="1"/>
      <c r="L30" s="1"/>
      <c r="M30" s="1"/>
      <c r="N30" s="1"/>
      <c r="O30" s="1"/>
    </row>
    <row r="31" spans="1:21" ht="19.899999999999999" customHeight="1" x14ac:dyDescent="0.25">
      <c r="A31" s="1"/>
      <c r="B31" s="1"/>
      <c r="C31" s="1"/>
      <c r="D31" s="1"/>
      <c r="E31" s="1"/>
      <c r="F31" s="1"/>
      <c r="G31" s="1"/>
      <c r="H31" s="1"/>
      <c r="I31" s="1"/>
      <c r="J31" s="1"/>
      <c r="K31" s="1"/>
      <c r="L31" s="1"/>
      <c r="M31" s="1"/>
      <c r="N31" s="1"/>
      <c r="O31" s="1"/>
    </row>
    <row r="32" spans="1:21" ht="19.899999999999999" customHeight="1" x14ac:dyDescent="0.25">
      <c r="A32" s="1"/>
      <c r="B32" s="1"/>
      <c r="C32" s="1"/>
      <c r="D32" s="1"/>
      <c r="E32" s="1"/>
      <c r="F32" s="1"/>
      <c r="G32" s="1"/>
      <c r="H32" s="1"/>
      <c r="I32" s="1"/>
      <c r="J32" s="1"/>
      <c r="K32" s="1"/>
      <c r="L32" s="1"/>
      <c r="M32" s="1"/>
      <c r="N32" s="1"/>
      <c r="O32" s="1"/>
    </row>
    <row r="33" spans="1:15" ht="19.899999999999999" customHeight="1" x14ac:dyDescent="0.25">
      <c r="A33" s="1"/>
      <c r="B33" s="1"/>
      <c r="C33" s="1"/>
      <c r="D33" s="1"/>
      <c r="E33" s="1"/>
      <c r="F33" s="1"/>
      <c r="G33" s="1"/>
      <c r="H33" s="1"/>
      <c r="I33" s="1"/>
      <c r="J33" s="1"/>
      <c r="K33" s="1"/>
      <c r="L33" s="1"/>
      <c r="M33" s="1"/>
      <c r="N33" s="1"/>
      <c r="O33" s="1"/>
    </row>
    <row r="35" spans="1:15" ht="20.45" customHeight="1" x14ac:dyDescent="0.3">
      <c r="A35" s="397" t="s">
        <v>352</v>
      </c>
      <c r="B35" s="397"/>
      <c r="C35" s="397"/>
      <c r="D35" s="397"/>
      <c r="E35" s="397"/>
      <c r="F35" s="397"/>
      <c r="G35" s="397"/>
      <c r="I35" s="7" t="s">
        <v>238</v>
      </c>
      <c r="J35" s="423" t="str">
        <f>IF('Inspection Worksheet'!J44=0," ",'Inspection Worksheet'!J44)</f>
        <v>50-100 psi for one hour</v>
      </c>
      <c r="K35" s="424"/>
      <c r="L35" s="424"/>
      <c r="M35" s="424"/>
      <c r="N35" s="424"/>
      <c r="O35" s="425"/>
    </row>
    <row r="36" spans="1:15" x14ac:dyDescent="0.25">
      <c r="A36" s="58"/>
      <c r="B36" s="49"/>
      <c r="C36" s="12"/>
      <c r="D36" s="7"/>
      <c r="J36" s="387" t="s">
        <v>239</v>
      </c>
      <c r="K36" s="388"/>
      <c r="L36" s="388"/>
      <c r="M36" s="388"/>
      <c r="N36" s="388"/>
      <c r="O36" s="389"/>
    </row>
    <row r="37" spans="1:15" x14ac:dyDescent="0.25">
      <c r="A37" s="58"/>
      <c r="B37" s="49"/>
      <c r="C37" s="12"/>
      <c r="D37" s="7"/>
      <c r="J37" s="28"/>
      <c r="O37" s="23"/>
    </row>
    <row r="38" spans="1:15" ht="15.75" thickBot="1" x14ac:dyDescent="0.3">
      <c r="A38" s="58"/>
      <c r="B38" s="49"/>
      <c r="C38" s="12"/>
      <c r="D38" s="7"/>
      <c r="J38" s="427" t="s">
        <v>240</v>
      </c>
      <c r="K38" s="427"/>
      <c r="L38" s="427"/>
      <c r="M38" s="427"/>
      <c r="N38" s="427"/>
      <c r="O38" s="427"/>
    </row>
    <row r="39" spans="1:15" ht="27.6" customHeight="1" thickBot="1" x14ac:dyDescent="0.3">
      <c r="A39" s="398" t="s">
        <v>241</v>
      </c>
      <c r="B39" s="398"/>
      <c r="C39" s="398"/>
      <c r="D39" s="105" t="str">
        <f>IF($D$17=0," ",$D$17)</f>
        <v xml:space="preserve"> </v>
      </c>
      <c r="E39" s="106" t="str">
        <f>IF($F$17=0," ",$F$17)</f>
        <v xml:space="preserve"> </v>
      </c>
      <c r="F39" s="106" t="str">
        <f>IF($H$17=0," ",$H$17)</f>
        <v xml:space="preserve"> </v>
      </c>
      <c r="G39" s="106" t="str">
        <f>IF($J$17=0," ",$J$17)</f>
        <v xml:space="preserve"> </v>
      </c>
      <c r="H39" s="106" t="str">
        <f>IF($L$17=0," ",$L$17)</f>
        <v xml:space="preserve"> </v>
      </c>
      <c r="I39" s="107" t="str">
        <f>IF($N$17=0," ",$N$17)</f>
        <v xml:space="preserve"> </v>
      </c>
      <c r="J39" s="108"/>
      <c r="K39" s="106"/>
      <c r="L39" s="106"/>
      <c r="M39" s="106"/>
      <c r="N39" s="106"/>
      <c r="O39" s="107"/>
    </row>
    <row r="40" spans="1:15" s="20" customFormat="1" ht="22.9" customHeight="1" x14ac:dyDescent="0.2">
      <c r="B40" s="39"/>
      <c r="C40" s="51" t="s">
        <v>225</v>
      </c>
      <c r="D40" s="44" t="str">
        <f>IF('Inspection Worksheet'!D49=0," ",'Inspection Worksheet'!D49)</f>
        <v xml:space="preserve"> </v>
      </c>
      <c r="E40" s="45" t="str">
        <f>IF('Inspection Worksheet'!E49=0," ",'Inspection Worksheet'!E49)</f>
        <v xml:space="preserve"> </v>
      </c>
      <c r="F40" s="45" t="str">
        <f>IF('Inspection Worksheet'!F49=0," ",'Inspection Worksheet'!F49)</f>
        <v xml:space="preserve"> </v>
      </c>
      <c r="G40" s="45" t="str">
        <f>IF('Inspection Worksheet'!G49=0," ",'Inspection Worksheet'!G49)</f>
        <v xml:space="preserve"> </v>
      </c>
      <c r="H40" s="45" t="str">
        <f>IF('Inspection Worksheet'!H49=0," ",'Inspection Worksheet'!H49)</f>
        <v xml:space="preserve"> </v>
      </c>
      <c r="I40" s="46" t="str">
        <f>IF('Inspection Worksheet'!I49=0," ",'Inspection Worksheet'!I49)</f>
        <v xml:space="preserve"> </v>
      </c>
      <c r="J40" s="68" t="str">
        <f>IF('Inspection Worksheet'!J49=0," ",'Inspection Worksheet'!J49)</f>
        <v xml:space="preserve"> </v>
      </c>
      <c r="K40" s="45" t="str">
        <f>IF('Inspection Worksheet'!K49=0," ",'Inspection Worksheet'!K49)</f>
        <v xml:space="preserve"> </v>
      </c>
      <c r="L40" s="45" t="str">
        <f>IF('Inspection Worksheet'!L49=0," ",'Inspection Worksheet'!L49)</f>
        <v xml:space="preserve"> </v>
      </c>
      <c r="M40" s="45" t="str">
        <f>IF('Inspection Worksheet'!M49=0," ",'Inspection Worksheet'!M49)</f>
        <v xml:space="preserve"> </v>
      </c>
      <c r="N40" s="45" t="str">
        <f>IF('Inspection Worksheet'!N49=0," ",'Inspection Worksheet'!N49)</f>
        <v xml:space="preserve"> </v>
      </c>
      <c r="O40" s="46" t="str">
        <f>IF('Inspection Worksheet'!O49=0," ",'Inspection Worksheet'!O49)</f>
        <v xml:space="preserve"> </v>
      </c>
    </row>
    <row r="41" spans="1:15" s="20" customFormat="1" ht="22.9" customHeight="1" thickBot="1" x14ac:dyDescent="0.25">
      <c r="B41" s="39"/>
      <c r="C41" s="51" t="s">
        <v>236</v>
      </c>
      <c r="D41" s="47" t="str">
        <f>IF('Inspection Worksheet'!D52=0," ",'Inspection Worksheet'!D52)</f>
        <v xml:space="preserve"> </v>
      </c>
      <c r="E41" s="86" t="str">
        <f>IF('Inspection Worksheet'!E52=0," ",'Inspection Worksheet'!E52)</f>
        <v xml:space="preserve"> </v>
      </c>
      <c r="F41" s="86" t="str">
        <f>IF('Inspection Worksheet'!F52=0," ",'Inspection Worksheet'!F52)</f>
        <v xml:space="preserve"> </v>
      </c>
      <c r="G41" s="86" t="str">
        <f>IF('Inspection Worksheet'!H52=0," ",'Inspection Worksheet'!H52)</f>
        <v xml:space="preserve"> </v>
      </c>
      <c r="H41" s="117" t="str">
        <f>IF('Inspection Worksheet'!H52=0," ",'Inspection Worksheet'!H52)</f>
        <v xml:space="preserve"> </v>
      </c>
      <c r="I41" s="87" t="str">
        <f>IF('Inspection Worksheet'!I52=0," ",'Inspection Worksheet'!I52)</f>
        <v xml:space="preserve"> </v>
      </c>
      <c r="J41" s="88" t="str">
        <f>IF('Inspection Worksheet'!J52=0," ",'Inspection Worksheet'!J52)</f>
        <v xml:space="preserve"> </v>
      </c>
      <c r="K41" s="86" t="str">
        <f>IF('Inspection Worksheet'!K52=0," ",'Inspection Worksheet'!K52)</f>
        <v xml:space="preserve"> </v>
      </c>
      <c r="L41" s="86" t="str">
        <f>IF('Inspection Worksheet'!L52=0," ",'Inspection Worksheet'!L52)</f>
        <v xml:space="preserve"> </v>
      </c>
      <c r="M41" s="86" t="str">
        <f>IF('Inspection Worksheet'!M52=0," ",'Inspection Worksheet'!M52)</f>
        <v xml:space="preserve"> </v>
      </c>
      <c r="N41" s="86" t="str">
        <f>IF('Inspection Worksheet'!N52=0," ",'Inspection Worksheet'!N52)</f>
        <v xml:space="preserve"> </v>
      </c>
      <c r="O41" s="87" t="str">
        <f>IF('Inspection Worksheet'!O52=0," ",'Inspection Worksheet'!O52)</f>
        <v xml:space="preserve"> </v>
      </c>
    </row>
    <row r="42" spans="1:15" ht="12" customHeight="1" thickBot="1" x14ac:dyDescent="0.3">
      <c r="A42" s="31"/>
      <c r="B42" s="31"/>
      <c r="D42" s="6"/>
      <c r="E42" s="6"/>
      <c r="F42" s="6"/>
      <c r="G42" s="6"/>
      <c r="H42" s="6"/>
      <c r="I42" s="6"/>
      <c r="J42" s="427" t="s">
        <v>244</v>
      </c>
      <c r="K42" s="427"/>
      <c r="L42" s="427"/>
      <c r="M42" s="427"/>
      <c r="N42" s="427"/>
      <c r="O42" s="427"/>
    </row>
    <row r="43" spans="1:15" ht="28.15" customHeight="1" thickBot="1" x14ac:dyDescent="0.3">
      <c r="A43" s="394" t="s">
        <v>245</v>
      </c>
      <c r="B43" s="394"/>
      <c r="C43" s="394"/>
      <c r="D43" s="105" t="str">
        <f>IF($D$17=0," ",$D$17)</f>
        <v xml:space="preserve"> </v>
      </c>
      <c r="E43" s="106" t="str">
        <f>IF($F$17=0," ",$F$17)</f>
        <v xml:space="preserve"> </v>
      </c>
      <c r="F43" s="106" t="str">
        <f>IF($H$17=0," ",$H$17)</f>
        <v xml:space="preserve"> </v>
      </c>
      <c r="G43" s="106" t="str">
        <f>IF($J$17=0," ",$J$17)</f>
        <v xml:space="preserve"> </v>
      </c>
      <c r="H43" s="106" t="str">
        <f>IF($L$17=0," ",$L$17)</f>
        <v xml:space="preserve"> </v>
      </c>
      <c r="I43" s="107" t="str">
        <f>IF($N$17=0," ",$N$17)</f>
        <v xml:space="preserve"> </v>
      </c>
      <c r="J43" s="108"/>
      <c r="K43" s="106"/>
      <c r="L43" s="106"/>
      <c r="M43" s="106"/>
      <c r="N43" s="106"/>
      <c r="O43" s="107"/>
    </row>
    <row r="44" spans="1:15" s="20" customFormat="1" ht="22.9" customHeight="1" x14ac:dyDescent="0.2">
      <c r="B44" s="39"/>
      <c r="C44" s="51" t="s">
        <v>225</v>
      </c>
      <c r="D44" s="44" t="str">
        <f>IF('Inspection Worksheet'!D55=0," ",'Inspection Worksheet'!D55)</f>
        <v xml:space="preserve"> </v>
      </c>
      <c r="E44" s="45" t="str">
        <f>IF('Inspection Worksheet'!E55=0," ",'Inspection Worksheet'!E55)</f>
        <v xml:space="preserve"> </v>
      </c>
      <c r="F44" s="45" t="str">
        <f>IF('Inspection Worksheet'!F55=0," ",'Inspection Worksheet'!F55)</f>
        <v xml:space="preserve"> </v>
      </c>
      <c r="G44" s="45" t="str">
        <f>IF('Inspection Worksheet'!G55=0," ",'Inspection Worksheet'!G55)</f>
        <v xml:space="preserve"> </v>
      </c>
      <c r="H44" s="45" t="str">
        <f>IF('Inspection Worksheet'!H55=0," ",'Inspection Worksheet'!H55)</f>
        <v xml:space="preserve"> </v>
      </c>
      <c r="I44" s="46" t="str">
        <f>IF('Inspection Worksheet'!I55=0," ",'Inspection Worksheet'!I55)</f>
        <v xml:space="preserve"> </v>
      </c>
      <c r="J44" s="68" t="str">
        <f>IF('Inspection Worksheet'!J55=0," ",'Inspection Worksheet'!J55)</f>
        <v xml:space="preserve"> </v>
      </c>
      <c r="K44" s="45" t="str">
        <f>IF('Inspection Worksheet'!K55=0," ",'Inspection Worksheet'!K55)</f>
        <v xml:space="preserve"> </v>
      </c>
      <c r="L44" s="45" t="str">
        <f>IF('Inspection Worksheet'!L55=0," ",'Inspection Worksheet'!L55)</f>
        <v xml:space="preserve"> </v>
      </c>
      <c r="M44" s="45" t="str">
        <f>IF('Inspection Worksheet'!M55=0," ",'Inspection Worksheet'!M55)</f>
        <v xml:space="preserve"> </v>
      </c>
      <c r="N44" s="45" t="str">
        <f>IF('Inspection Worksheet'!N55=0," ",'Inspection Worksheet'!N55)</f>
        <v xml:space="preserve"> </v>
      </c>
      <c r="O44" s="46" t="str">
        <f>IF('Inspection Worksheet'!O55=0," ",'Inspection Worksheet'!O55)</f>
        <v xml:space="preserve"> </v>
      </c>
    </row>
    <row r="45" spans="1:15" s="20" customFormat="1" ht="22.9" customHeight="1" thickBot="1" x14ac:dyDescent="0.25">
      <c r="B45" s="39"/>
      <c r="C45" s="51" t="s">
        <v>236</v>
      </c>
      <c r="D45" s="47" t="str">
        <f>IF('Inspection Worksheet'!D58=0," ",'Inspection Worksheet'!D58)</f>
        <v xml:space="preserve"> </v>
      </c>
      <c r="E45" s="86" t="str">
        <f>IF('Inspection Worksheet'!E58=0," ",'Inspection Worksheet'!E58)</f>
        <v xml:space="preserve"> </v>
      </c>
      <c r="F45" s="86" t="str">
        <f>IF('Inspection Worksheet'!F58=0," ",'Inspection Worksheet'!F58)</f>
        <v xml:space="preserve"> </v>
      </c>
      <c r="G45" s="86" t="str">
        <f>IF('Inspection Worksheet'!G58=0," ",'Inspection Worksheet'!G58)</f>
        <v xml:space="preserve"> </v>
      </c>
      <c r="H45" s="117" t="str">
        <f>IF('Inspection Worksheet'!H58=0," ",'Inspection Worksheet'!H58)</f>
        <v xml:space="preserve"> </v>
      </c>
      <c r="I45" s="87" t="str">
        <f>IF('Inspection Worksheet'!I58=0," ",'Inspection Worksheet'!I58)</f>
        <v xml:space="preserve"> </v>
      </c>
      <c r="J45" s="88" t="str">
        <f>IF('Inspection Worksheet'!J58=0," ",'Inspection Worksheet'!J58)</f>
        <v xml:space="preserve"> </v>
      </c>
      <c r="K45" s="86" t="str">
        <f>IF('Inspection Worksheet'!K58=0," ",'Inspection Worksheet'!K58)</f>
        <v xml:space="preserve"> </v>
      </c>
      <c r="L45" s="86" t="str">
        <f>IF('Inspection Worksheet'!L58=0," ",'Inspection Worksheet'!L58)</f>
        <v xml:space="preserve"> </v>
      </c>
      <c r="M45" s="86" t="str">
        <f>IF('Inspection Worksheet'!M58=0," ",'Inspection Worksheet'!M58)</f>
        <v xml:space="preserve"> </v>
      </c>
      <c r="N45" s="86" t="str">
        <f>IF('Inspection Worksheet'!N58=0," ",'Inspection Worksheet'!N58)</f>
        <v xml:space="preserve"> </v>
      </c>
      <c r="O45" s="87" t="str">
        <f>IF('Inspection Worksheet'!O58=0," ",'Inspection Worksheet'!O58)</f>
        <v xml:space="preserve"> </v>
      </c>
    </row>
    <row r="46" spans="1:15" ht="12" customHeight="1" thickBot="1" x14ac:dyDescent="0.3">
      <c r="A46" s="19"/>
      <c r="B46" s="22"/>
      <c r="J46" s="427" t="s">
        <v>246</v>
      </c>
      <c r="K46" s="427"/>
      <c r="L46" s="427"/>
      <c r="M46" s="427"/>
      <c r="N46" s="427"/>
      <c r="O46" s="427"/>
    </row>
    <row r="47" spans="1:15" ht="28.15" customHeight="1" thickBot="1" x14ac:dyDescent="0.3">
      <c r="A47" s="394" t="s">
        <v>247</v>
      </c>
      <c r="B47" s="394"/>
      <c r="C47" s="394"/>
      <c r="D47" s="105" t="str">
        <f>IF($D$17=0," ",$D$17)</f>
        <v xml:space="preserve"> </v>
      </c>
      <c r="E47" s="106" t="str">
        <f>IF($F$17=0," ",$F$17)</f>
        <v xml:space="preserve"> </v>
      </c>
      <c r="F47" s="106" t="str">
        <f>IF($H$17=0," ",$H$17)</f>
        <v xml:space="preserve"> </v>
      </c>
      <c r="G47" s="106" t="str">
        <f>IF($J$17=0," ",$J$17)</f>
        <v xml:space="preserve"> </v>
      </c>
      <c r="H47" s="106" t="str">
        <f>IF($L$17=0," ",$L$17)</f>
        <v xml:space="preserve"> </v>
      </c>
      <c r="I47" s="107" t="str">
        <f>IF($N$17=0," ",$N$17)</f>
        <v xml:space="preserve"> </v>
      </c>
      <c r="J47" s="108"/>
      <c r="K47" s="106"/>
      <c r="L47" s="106"/>
      <c r="M47" s="106"/>
      <c r="N47" s="106"/>
      <c r="O47" s="107"/>
    </row>
    <row r="48" spans="1:15" s="20" customFormat="1" ht="22.9" customHeight="1" x14ac:dyDescent="0.2">
      <c r="A48" s="39"/>
      <c r="B48" s="39"/>
      <c r="C48" s="51" t="s">
        <v>225</v>
      </c>
      <c r="D48" s="44" t="str">
        <f>IF('Inspection Worksheet'!D61=0," ",'Inspection Worksheet'!D61)</f>
        <v xml:space="preserve"> </v>
      </c>
      <c r="E48" s="44" t="str">
        <f>IF('Inspection Worksheet'!E61=0," ",'Inspection Worksheet'!E61)</f>
        <v xml:space="preserve"> </v>
      </c>
      <c r="F48" s="44" t="str">
        <f>IF('Inspection Worksheet'!F61=0," ",'Inspection Worksheet'!F61)</f>
        <v xml:space="preserve"> </v>
      </c>
      <c r="G48" s="44" t="str">
        <f>IF('Inspection Worksheet'!G61=0," ",'Inspection Worksheet'!G61)</f>
        <v xml:space="preserve"> </v>
      </c>
      <c r="H48" s="44" t="str">
        <f>IF('Inspection Worksheet'!H61=0," ",'Inspection Worksheet'!H61)</f>
        <v xml:space="preserve"> </v>
      </c>
      <c r="I48" s="44" t="str">
        <f>IF('Inspection Worksheet'!I61=0," ",'Inspection Worksheet'!I61)</f>
        <v xml:space="preserve"> </v>
      </c>
      <c r="J48" s="44" t="str">
        <f>IF('Inspection Worksheet'!J61=0," ",'Inspection Worksheet'!J61)</f>
        <v xml:space="preserve"> </v>
      </c>
      <c r="K48" s="44" t="str">
        <f>IF('Inspection Worksheet'!K61=0," ",'Inspection Worksheet'!K61)</f>
        <v xml:space="preserve"> </v>
      </c>
      <c r="L48" s="44" t="str">
        <f>IF('Inspection Worksheet'!L61=0," ",'Inspection Worksheet'!L61)</f>
        <v xml:space="preserve"> </v>
      </c>
      <c r="M48" s="44" t="str">
        <f>IF('Inspection Worksheet'!M61=0," ",'Inspection Worksheet'!M61)</f>
        <v xml:space="preserve"> </v>
      </c>
      <c r="N48" s="44" t="str">
        <f>IF('Inspection Worksheet'!N61=0," ",'Inspection Worksheet'!N61)</f>
        <v xml:space="preserve"> </v>
      </c>
      <c r="O48" s="44" t="str">
        <f>IF('Inspection Worksheet'!O61=0," ",'Inspection Worksheet'!O61)</f>
        <v xml:space="preserve"> </v>
      </c>
    </row>
    <row r="49" spans="1:15" s="20" customFormat="1" ht="22.9" customHeight="1" thickBot="1" x14ac:dyDescent="0.25">
      <c r="A49" s="39"/>
      <c r="B49" s="39"/>
      <c r="C49" s="51" t="s">
        <v>236</v>
      </c>
      <c r="D49" s="47" t="str">
        <f>IF('Inspection Worksheet'!D64=0," ",'Inspection Worksheet'!D64)</f>
        <v xml:space="preserve"> </v>
      </c>
      <c r="E49" s="47" t="str">
        <f>IF('Inspection Worksheet'!E64=0," ",'Inspection Worksheet'!E64)</f>
        <v xml:space="preserve"> </v>
      </c>
      <c r="F49" s="47" t="str">
        <f>IF('Inspection Worksheet'!F64=0," ",'Inspection Worksheet'!F64)</f>
        <v xml:space="preserve"> </v>
      </c>
      <c r="G49" s="47" t="str">
        <f>IF('Inspection Worksheet'!G64=0," ",'Inspection Worksheet'!G64)</f>
        <v xml:space="preserve"> </v>
      </c>
      <c r="H49" s="47" t="str">
        <f>IF('Inspection Worksheet'!H64=0," ",'Inspection Worksheet'!H64)</f>
        <v xml:space="preserve"> </v>
      </c>
      <c r="I49" s="47" t="str">
        <f>IF('Inspection Worksheet'!I64=0," ",'Inspection Worksheet'!I64)</f>
        <v xml:space="preserve"> </v>
      </c>
      <c r="J49" s="47" t="str">
        <f>IF('Inspection Worksheet'!J64=0," ",'Inspection Worksheet'!J64)</f>
        <v xml:space="preserve"> </v>
      </c>
      <c r="K49" s="47" t="str">
        <f>IF('Inspection Worksheet'!K64=0," ",'Inspection Worksheet'!K64)</f>
        <v xml:space="preserve"> </v>
      </c>
      <c r="L49" s="47" t="str">
        <f>IF('Inspection Worksheet'!L64=0," ",'Inspection Worksheet'!L64)</f>
        <v xml:space="preserve"> </v>
      </c>
      <c r="M49" s="47" t="str">
        <f>IF('Inspection Worksheet'!M64=0," ",'Inspection Worksheet'!M64)</f>
        <v xml:space="preserve"> </v>
      </c>
      <c r="N49" s="47" t="str">
        <f>IF('Inspection Worksheet'!N64=0," ",'Inspection Worksheet'!N64)</f>
        <v xml:space="preserve"> </v>
      </c>
      <c r="O49" s="47" t="str">
        <f>IF('Inspection Worksheet'!O64=0," ",'Inspection Worksheet'!O64)</f>
        <v xml:space="preserve"> </v>
      </c>
    </row>
    <row r="50" spans="1:15" ht="12" customHeight="1" x14ac:dyDescent="0.25">
      <c r="A50" s="31"/>
      <c r="B50" s="31"/>
      <c r="D50" s="32"/>
      <c r="E50" s="32"/>
      <c r="F50" s="32"/>
      <c r="G50" s="32"/>
      <c r="H50" s="32"/>
      <c r="I50" s="32"/>
      <c r="J50" s="42"/>
      <c r="K50" s="42"/>
      <c r="L50" s="42"/>
      <c r="M50" s="42"/>
      <c r="N50" s="42"/>
      <c r="O50" s="42"/>
    </row>
    <row r="51" spans="1:15" ht="42" customHeight="1" x14ac:dyDescent="0.3">
      <c r="A51" s="397" t="s">
        <v>353</v>
      </c>
      <c r="B51" s="397"/>
      <c r="C51" s="397"/>
      <c r="D51" s="397"/>
      <c r="E51" s="397"/>
      <c r="F51" s="397"/>
      <c r="G51" s="397"/>
      <c r="I51" s="7" t="s">
        <v>238</v>
      </c>
      <c r="J51" s="423" t="str">
        <f>IF('Inspection Worksheet'!J66=0," ",'Inspection Worksheet'!J66)</f>
        <v>5-10 psi for one hour</v>
      </c>
      <c r="K51" s="424"/>
      <c r="L51" s="424"/>
      <c r="M51" s="424"/>
      <c r="N51" s="424"/>
      <c r="O51" s="425"/>
    </row>
    <row r="52" spans="1:15" x14ac:dyDescent="0.25">
      <c r="A52" s="58"/>
      <c r="B52" s="49"/>
      <c r="C52" s="12"/>
      <c r="D52" s="7"/>
      <c r="J52" s="387" t="s">
        <v>239</v>
      </c>
      <c r="K52" s="388"/>
      <c r="L52" s="388"/>
      <c r="M52" s="388"/>
      <c r="N52" s="388"/>
      <c r="O52" s="389"/>
    </row>
    <row r="53" spans="1:15" x14ac:dyDescent="0.25">
      <c r="A53" s="58"/>
      <c r="B53" s="49"/>
      <c r="C53" s="12"/>
      <c r="D53" s="7"/>
      <c r="J53" s="28"/>
      <c r="O53" s="23"/>
    </row>
    <row r="54" spans="1:15" ht="15.75" thickBot="1" x14ac:dyDescent="0.3">
      <c r="A54" s="58"/>
      <c r="B54" s="49"/>
      <c r="C54" s="12"/>
      <c r="D54" s="7"/>
      <c r="J54" s="28" t="s">
        <v>250</v>
      </c>
      <c r="O54" s="23"/>
    </row>
    <row r="55" spans="1:15" ht="27.6" customHeight="1" thickBot="1" x14ac:dyDescent="0.3">
      <c r="A55" s="398" t="s">
        <v>251</v>
      </c>
      <c r="B55" s="398"/>
      <c r="C55" s="398"/>
      <c r="D55" s="105" t="str">
        <f>IF($D$17=0," ",$D$17)</f>
        <v xml:space="preserve"> </v>
      </c>
      <c r="E55" s="106" t="str">
        <f>IF($F$17=0," ",$F$17)</f>
        <v xml:space="preserve"> </v>
      </c>
      <c r="F55" s="106" t="str">
        <f>IF($H$17=0," ",$H$17)</f>
        <v xml:space="preserve"> </v>
      </c>
      <c r="G55" s="106" t="str">
        <f>IF($J$17=0," ",$J$17)</f>
        <v xml:space="preserve"> </v>
      </c>
      <c r="H55" s="106" t="str">
        <f>IF($L$17=0," ",$L$17)</f>
        <v xml:space="preserve"> </v>
      </c>
      <c r="I55" s="107" t="str">
        <f>IF($N$17=0," ",$N$17)</f>
        <v xml:space="preserve"> </v>
      </c>
      <c r="J55" s="105"/>
      <c r="K55" s="106"/>
      <c r="L55" s="106"/>
      <c r="M55" s="106"/>
      <c r="N55" s="106"/>
      <c r="O55" s="107"/>
    </row>
    <row r="56" spans="1:15" s="20" customFormat="1" ht="22.9" customHeight="1" x14ac:dyDescent="0.2">
      <c r="A56" s="18"/>
      <c r="B56" s="18"/>
      <c r="C56" s="51" t="s">
        <v>225</v>
      </c>
      <c r="D56" s="44" t="str">
        <f>IF('Inspection Worksheet'!D70=0," ",'Inspection Worksheet'!D70)</f>
        <v xml:space="preserve"> </v>
      </c>
      <c r="E56" s="45" t="str">
        <f>IF('Inspection Worksheet'!E70=0," ",'Inspection Worksheet'!E70)</f>
        <v xml:space="preserve"> </v>
      </c>
      <c r="F56" s="45" t="str">
        <f>IF('Inspection Worksheet'!F70=0," ",'Inspection Worksheet'!F70)</f>
        <v xml:space="preserve"> </v>
      </c>
      <c r="G56" s="45" t="str">
        <f>IF('Inspection Worksheet'!G70=0," ",'Inspection Worksheet'!G70)</f>
        <v xml:space="preserve"> </v>
      </c>
      <c r="H56" s="45" t="str">
        <f>IF('Inspection Worksheet'!H70=0," ",'Inspection Worksheet'!H70)</f>
        <v xml:space="preserve"> </v>
      </c>
      <c r="I56" s="46" t="str">
        <f>IF('Inspection Worksheet'!I70=0," ",'Inspection Worksheet'!I70)</f>
        <v xml:space="preserve"> </v>
      </c>
      <c r="J56" s="44" t="str">
        <f>IF('Inspection Worksheet'!J70=0," ",'Inspection Worksheet'!J70)</f>
        <v xml:space="preserve"> </v>
      </c>
      <c r="K56" s="45" t="str">
        <f>IF('Inspection Worksheet'!K70=0," ",'Inspection Worksheet'!K70)</f>
        <v xml:space="preserve"> </v>
      </c>
      <c r="L56" s="45" t="str">
        <f>IF('Inspection Worksheet'!L70=0," ",'Inspection Worksheet'!L70)</f>
        <v xml:space="preserve"> </v>
      </c>
      <c r="M56" s="45" t="str">
        <f>IF('Inspection Worksheet'!M70=0," ",'Inspection Worksheet'!M70)</f>
        <v xml:space="preserve"> </v>
      </c>
      <c r="N56" s="45" t="str">
        <f>IF('Inspection Worksheet'!N70=0," ",'Inspection Worksheet'!N70)</f>
        <v xml:space="preserve"> </v>
      </c>
      <c r="O56" s="46" t="str">
        <f>IF('Inspection Worksheet'!O70=0," ",'Inspection Worksheet'!O70)</f>
        <v xml:space="preserve"> </v>
      </c>
    </row>
    <row r="57" spans="1:15" s="20" customFormat="1" ht="22.9" customHeight="1" thickBot="1" x14ac:dyDescent="0.25">
      <c r="A57" s="18"/>
      <c r="B57" s="18"/>
      <c r="C57" s="51" t="s">
        <v>236</v>
      </c>
      <c r="D57" s="47" t="str">
        <f>IF('Inspection Worksheet'!D73=0," ",'Inspection Worksheet'!D73)</f>
        <v xml:space="preserve"> </v>
      </c>
      <c r="E57" s="86" t="str">
        <f>IF('Inspection Worksheet'!E73=0," ",'Inspection Worksheet'!E73)</f>
        <v xml:space="preserve"> </v>
      </c>
      <c r="F57" s="86" t="str">
        <f>IF('Inspection Worksheet'!F73=0," ",'Inspection Worksheet'!F73)</f>
        <v xml:space="preserve"> </v>
      </c>
      <c r="G57" s="86" t="str">
        <f>IF('Inspection Worksheet'!G73=0," ",'Inspection Worksheet'!G73)</f>
        <v xml:space="preserve"> </v>
      </c>
      <c r="H57" s="117" t="str">
        <f>IF('Inspection Worksheet'!H73=0," ",'Inspection Worksheet'!H73)</f>
        <v xml:space="preserve"> </v>
      </c>
      <c r="I57" s="87" t="str">
        <f>IF('Inspection Worksheet'!I73=0," ",'Inspection Worksheet'!I73)</f>
        <v xml:space="preserve"> </v>
      </c>
      <c r="J57" s="47" t="str">
        <f>IF('Inspection Worksheet'!J73=0," ",'Inspection Worksheet'!J73)</f>
        <v xml:space="preserve"> </v>
      </c>
      <c r="K57" s="86" t="str">
        <f>IF('Inspection Worksheet'!K73=0," ",'Inspection Worksheet'!K73)</f>
        <v xml:space="preserve"> </v>
      </c>
      <c r="L57" s="86" t="str">
        <f>IF('Inspection Worksheet'!L73=0," ",'Inspection Worksheet'!L73)</f>
        <v xml:space="preserve"> </v>
      </c>
      <c r="M57" s="86" t="str">
        <f>IF('Inspection Worksheet'!M73=0," ",'Inspection Worksheet'!M73)</f>
        <v xml:space="preserve"> </v>
      </c>
      <c r="N57" s="86" t="str">
        <f>IF('Inspection Worksheet'!N73=0," ",'Inspection Worksheet'!N73)</f>
        <v xml:space="preserve"> </v>
      </c>
      <c r="O57" s="87" t="str">
        <f>IF('Inspection Worksheet'!O73=0," ",'Inspection Worksheet'!O73)</f>
        <v xml:space="preserve"> </v>
      </c>
    </row>
    <row r="58" spans="1:15" ht="12" customHeight="1" thickBot="1" x14ac:dyDescent="0.3">
      <c r="A58" s="31"/>
      <c r="B58" s="31"/>
      <c r="D58" s="6"/>
      <c r="E58" s="6"/>
      <c r="F58" s="6"/>
      <c r="G58" s="6"/>
      <c r="H58" s="6"/>
      <c r="I58" s="6"/>
      <c r="J58" s="28" t="s">
        <v>252</v>
      </c>
      <c r="K58" s="6"/>
      <c r="L58" s="6"/>
      <c r="M58" s="6"/>
      <c r="N58" s="6"/>
      <c r="O58" s="6"/>
    </row>
    <row r="59" spans="1:15" ht="28.15" customHeight="1" thickBot="1" x14ac:dyDescent="0.3">
      <c r="A59" s="394" t="s">
        <v>253</v>
      </c>
      <c r="B59" s="394"/>
      <c r="C59" s="394"/>
      <c r="D59" s="105" t="str">
        <f>IF($D$17=0," ",$D$17)</f>
        <v xml:space="preserve"> </v>
      </c>
      <c r="E59" s="106" t="str">
        <f>IF($F$17=0," ",$F$17)</f>
        <v xml:space="preserve"> </v>
      </c>
      <c r="F59" s="106" t="str">
        <f>IF($H$17=0," ",$H$17)</f>
        <v xml:space="preserve"> </v>
      </c>
      <c r="G59" s="106" t="str">
        <f>IF($J$17=0," ",$J$17)</f>
        <v xml:space="preserve"> </v>
      </c>
      <c r="H59" s="106" t="str">
        <f>IF($L$17=0," ",$L$17)</f>
        <v xml:space="preserve"> </v>
      </c>
      <c r="I59" s="107" t="str">
        <f>IF($N$17=0," ",$N$17)</f>
        <v xml:space="preserve"> </v>
      </c>
      <c r="J59" s="105"/>
      <c r="K59" s="106"/>
      <c r="L59" s="106"/>
      <c r="M59" s="106"/>
      <c r="N59" s="106"/>
      <c r="O59" s="107"/>
    </row>
    <row r="60" spans="1:15" s="20" customFormat="1" ht="22.9" customHeight="1" x14ac:dyDescent="0.2">
      <c r="A60" s="399" t="s">
        <v>225</v>
      </c>
      <c r="B60" s="399"/>
      <c r="C60" s="399"/>
      <c r="D60" s="44" t="str">
        <f>IF('Inspection Worksheet'!D76=0," ",'Inspection Worksheet'!D76)</f>
        <v xml:space="preserve"> </v>
      </c>
      <c r="E60" s="45" t="str">
        <f>IF('Inspection Worksheet'!E76=0," ",'Inspection Worksheet'!E76)</f>
        <v xml:space="preserve"> </v>
      </c>
      <c r="F60" s="45" t="str">
        <f>IF('Inspection Worksheet'!F76=0," ",'Inspection Worksheet'!F76)</f>
        <v xml:space="preserve"> </v>
      </c>
      <c r="G60" s="45" t="str">
        <f>IF('Inspection Worksheet'!G76=0," ",'Inspection Worksheet'!G76)</f>
        <v xml:space="preserve"> </v>
      </c>
      <c r="H60" s="45" t="str">
        <f>IF('Inspection Worksheet'!H76=0," ",'Inspection Worksheet'!H76)</f>
        <v xml:space="preserve"> </v>
      </c>
      <c r="I60" s="46" t="str">
        <f>IF('Inspection Worksheet'!I76=0," ",'Inspection Worksheet'!I76)</f>
        <v xml:space="preserve"> </v>
      </c>
      <c r="J60" s="44" t="str">
        <f>IF('Inspection Worksheet'!J76=0," ",'Inspection Worksheet'!J76)</f>
        <v xml:space="preserve"> </v>
      </c>
      <c r="K60" s="45" t="str">
        <f>IF('Inspection Worksheet'!K76=0," ",'Inspection Worksheet'!K76)</f>
        <v xml:space="preserve"> </v>
      </c>
      <c r="L60" s="45" t="str">
        <f>IF('Inspection Worksheet'!L76=0," ",'Inspection Worksheet'!L76)</f>
        <v xml:space="preserve"> </v>
      </c>
      <c r="M60" s="45" t="str">
        <f>IF('Inspection Worksheet'!M76=0," ",'Inspection Worksheet'!M76)</f>
        <v xml:space="preserve"> </v>
      </c>
      <c r="N60" s="45" t="str">
        <f>IF('Inspection Worksheet'!N76=0," ",'Inspection Worksheet'!N76)</f>
        <v xml:space="preserve"> </v>
      </c>
      <c r="O60" s="46" t="str">
        <f>IF('Inspection Worksheet'!O76=0," ",'Inspection Worksheet'!O76)</f>
        <v xml:space="preserve"> </v>
      </c>
    </row>
    <row r="61" spans="1:15" s="20" customFormat="1" ht="22.9" customHeight="1" thickBot="1" x14ac:dyDescent="0.25">
      <c r="A61" s="399" t="s">
        <v>236</v>
      </c>
      <c r="B61" s="399"/>
      <c r="C61" s="399"/>
      <c r="D61" s="47" t="str">
        <f>IF('Inspection Worksheet'!D79=0," ",'Inspection Worksheet'!D79)</f>
        <v xml:space="preserve"> </v>
      </c>
      <c r="E61" s="86" t="str">
        <f>IF('Inspection Worksheet'!E79=0," ",'Inspection Worksheet'!E79)</f>
        <v xml:space="preserve"> </v>
      </c>
      <c r="F61" s="86" t="str">
        <f>IF('Inspection Worksheet'!F79=0," ",'Inspection Worksheet'!F79)</f>
        <v xml:space="preserve"> </v>
      </c>
      <c r="G61" s="86" t="str">
        <f>IF('Inspection Worksheet'!G79=0," ",'Inspection Worksheet'!G79)</f>
        <v xml:space="preserve"> </v>
      </c>
      <c r="H61" s="117" t="str">
        <f>IF('Inspection Worksheet'!H79=0," ",'Inspection Worksheet'!H79)</f>
        <v xml:space="preserve"> </v>
      </c>
      <c r="I61" s="87" t="str">
        <f>IF('Inspection Worksheet'!I79=0," ",'Inspection Worksheet'!I79)</f>
        <v xml:space="preserve"> </v>
      </c>
      <c r="J61" s="47" t="str">
        <f>IF('Inspection Worksheet'!J79=0," ",'Inspection Worksheet'!J79)</f>
        <v xml:space="preserve"> </v>
      </c>
      <c r="K61" s="86" t="str">
        <f>IF('Inspection Worksheet'!K79=0," ",'Inspection Worksheet'!K79)</f>
        <v xml:space="preserve"> </v>
      </c>
      <c r="L61" s="86" t="str">
        <f>IF('Inspection Worksheet'!L79=0," ",'Inspection Worksheet'!L79)</f>
        <v xml:space="preserve"> </v>
      </c>
      <c r="M61" s="86" t="str">
        <f>IF('Inspection Worksheet'!M79=0," ",'Inspection Worksheet'!M79)</f>
        <v xml:space="preserve"> </v>
      </c>
      <c r="N61" s="86" t="str">
        <f>IF('Inspection Worksheet'!N79=0," ",'Inspection Worksheet'!N79)</f>
        <v xml:space="preserve"> </v>
      </c>
      <c r="O61" s="87" t="str">
        <f>IF('Inspection Worksheet'!O79=0," ",'Inspection Worksheet'!O79)</f>
        <v xml:space="preserve"> </v>
      </c>
    </row>
    <row r="62" spans="1:15" ht="12" customHeight="1" thickBot="1" x14ac:dyDescent="0.3">
      <c r="A62" s="19"/>
      <c r="B62" s="22"/>
      <c r="J62" s="28" t="s">
        <v>254</v>
      </c>
    </row>
    <row r="63" spans="1:15" ht="28.15" customHeight="1" thickBot="1" x14ac:dyDescent="0.3">
      <c r="A63" s="394" t="s">
        <v>255</v>
      </c>
      <c r="B63" s="394"/>
      <c r="C63" s="454"/>
      <c r="D63" s="105" t="str">
        <f>IF($D$17=0," ",$D$17)</f>
        <v xml:space="preserve"> </v>
      </c>
      <c r="E63" s="106" t="str">
        <f>IF($F$17=0," ",$F$17)</f>
        <v xml:space="preserve"> </v>
      </c>
      <c r="F63" s="106" t="str">
        <f>IF($H$17=0," ",$H$17)</f>
        <v xml:space="preserve"> </v>
      </c>
      <c r="G63" s="106" t="str">
        <f>IF($J$17=0," ",$J$17)</f>
        <v xml:space="preserve"> </v>
      </c>
      <c r="H63" s="106" t="str">
        <f>IF($L$17=0," ",$L$17)</f>
        <v xml:space="preserve"> </v>
      </c>
      <c r="I63" s="107" t="str">
        <f>IF($N$17=0," ",$N$17)</f>
        <v xml:space="preserve"> </v>
      </c>
      <c r="J63" s="105"/>
      <c r="K63" s="106"/>
      <c r="L63" s="106"/>
      <c r="M63" s="106"/>
      <c r="N63" s="106"/>
      <c r="O63" s="107"/>
    </row>
    <row r="64" spans="1:15" s="20" customFormat="1" ht="22.9" customHeight="1" x14ac:dyDescent="0.2">
      <c r="B64" s="399" t="s">
        <v>225</v>
      </c>
      <c r="C64" s="399"/>
      <c r="D64" s="44" t="str">
        <f>IF('Inspection Worksheet'!D82=0," ",'Inspection Worksheet'!D82)</f>
        <v xml:space="preserve"> </v>
      </c>
      <c r="E64" s="45" t="str">
        <f>IF('Inspection Worksheet'!E82=0," ",'Inspection Worksheet'!E82)</f>
        <v xml:space="preserve"> </v>
      </c>
      <c r="F64" s="45" t="str">
        <f>IF('Inspection Worksheet'!F82=0," ",'Inspection Worksheet'!F82)</f>
        <v xml:space="preserve"> </v>
      </c>
      <c r="G64" s="45" t="str">
        <f>IF('Inspection Worksheet'!G82=0," ",'Inspection Worksheet'!G82)</f>
        <v xml:space="preserve"> </v>
      </c>
      <c r="H64" s="45" t="str">
        <f>IF('Inspection Worksheet'!H82=0," ",'Inspection Worksheet'!H82)</f>
        <v xml:space="preserve"> </v>
      </c>
      <c r="I64" s="46" t="str">
        <f>IF('Inspection Worksheet'!I82=0," ",'Inspection Worksheet'!I82)</f>
        <v xml:space="preserve"> </v>
      </c>
      <c r="J64" s="44" t="str">
        <f>IF('Inspection Worksheet'!J82=0," ",'Inspection Worksheet'!J82)</f>
        <v xml:space="preserve"> </v>
      </c>
      <c r="K64" s="45" t="str">
        <f>IF('Inspection Worksheet'!K82=0," ",'Inspection Worksheet'!K82)</f>
        <v xml:space="preserve"> </v>
      </c>
      <c r="L64" s="45" t="str">
        <f>IF('Inspection Worksheet'!L82=0," ",'Inspection Worksheet'!L82)</f>
        <v xml:space="preserve"> </v>
      </c>
      <c r="M64" s="45" t="str">
        <f>IF('Inspection Worksheet'!M82=0," ",'Inspection Worksheet'!M82)</f>
        <v xml:space="preserve"> </v>
      </c>
      <c r="N64" s="45" t="str">
        <f>IF('Inspection Worksheet'!N82=0," ",'Inspection Worksheet'!N82)</f>
        <v xml:space="preserve"> </v>
      </c>
      <c r="O64" s="46" t="str">
        <f>IF('Inspection Worksheet'!O82=0," ",'Inspection Worksheet'!O82)</f>
        <v xml:space="preserve"> </v>
      </c>
    </row>
    <row r="65" spans="1:15" s="20" customFormat="1" ht="22.9" customHeight="1" thickBot="1" x14ac:dyDescent="0.25">
      <c r="B65" s="399" t="s">
        <v>236</v>
      </c>
      <c r="C65" s="399"/>
      <c r="D65" s="47" t="str">
        <f>IF('Inspection Worksheet'!D85=0," ",'Inspection Worksheet'!D85)</f>
        <v xml:space="preserve"> </v>
      </c>
      <c r="E65" s="86" t="str">
        <f>IF('Inspection Worksheet'!E85=0," ",'Inspection Worksheet'!E85)</f>
        <v xml:space="preserve"> </v>
      </c>
      <c r="F65" s="86" t="str">
        <f>IF('Inspection Worksheet'!F85=0," ",'Inspection Worksheet'!F85)</f>
        <v xml:space="preserve"> </v>
      </c>
      <c r="G65" s="86" t="str">
        <f>IF('Inspection Worksheet'!G85=0," ",'Inspection Worksheet'!G85)</f>
        <v xml:space="preserve"> </v>
      </c>
      <c r="H65" s="117" t="str">
        <f>IF('Inspection Worksheet'!H85=0," ",'Inspection Worksheet'!H85)</f>
        <v xml:space="preserve"> </v>
      </c>
      <c r="I65" s="87" t="str">
        <f>IF('Inspection Worksheet'!I85=0," ",'Inspection Worksheet'!I85)</f>
        <v xml:space="preserve"> </v>
      </c>
      <c r="J65" s="47" t="str">
        <f>IF('Inspection Worksheet'!J85=0," ",'Inspection Worksheet'!J85)</f>
        <v xml:space="preserve"> </v>
      </c>
      <c r="K65" s="86" t="str">
        <f>IF('Inspection Worksheet'!K85=0," ",'Inspection Worksheet'!K85)</f>
        <v xml:space="preserve"> </v>
      </c>
      <c r="L65" s="86" t="str">
        <f>IF('Inspection Worksheet'!L85=0," ",'Inspection Worksheet'!L85)</f>
        <v xml:space="preserve"> </v>
      </c>
      <c r="M65" s="86" t="str">
        <f>IF('Inspection Worksheet'!M85=0," ",'Inspection Worksheet'!M85)</f>
        <v xml:space="preserve"> </v>
      </c>
      <c r="N65" s="86" t="str">
        <f>IF('Inspection Worksheet'!N85=0," ",'Inspection Worksheet'!N85)</f>
        <v xml:space="preserve"> </v>
      </c>
      <c r="O65" s="87" t="str">
        <f>IF('Inspection Worksheet'!O85=0," ",'Inspection Worksheet'!O85)</f>
        <v xml:space="preserve"> </v>
      </c>
    </row>
    <row r="66" spans="1:15" ht="12" customHeight="1" x14ac:dyDescent="0.25">
      <c r="B66" s="18"/>
      <c r="C66" s="18"/>
      <c r="D66" s="11"/>
      <c r="E66" s="11"/>
      <c r="F66" s="11"/>
      <c r="G66" s="11"/>
      <c r="H66" s="11"/>
      <c r="I66" s="11"/>
      <c r="J66" s="89"/>
      <c r="K66" s="89"/>
      <c r="L66" s="89"/>
      <c r="M66" s="89"/>
      <c r="N66" s="89"/>
      <c r="O66" s="89"/>
    </row>
    <row r="67" spans="1:15" ht="20.45" customHeight="1" x14ac:dyDescent="0.3">
      <c r="A67" s="397" t="s">
        <v>391</v>
      </c>
      <c r="B67" s="397"/>
      <c r="C67" s="397"/>
      <c r="D67" s="397"/>
      <c r="E67" s="397"/>
      <c r="F67" s="397"/>
      <c r="G67" s="397"/>
      <c r="I67" s="7" t="s">
        <v>238</v>
      </c>
      <c r="J67" s="423" t="str">
        <f>IF('Inspection Worksheet'!J87=0," ",'Inspection Worksheet'!J87)</f>
        <v>5-10 psi for one hour</v>
      </c>
      <c r="K67" s="424"/>
      <c r="L67" s="424"/>
      <c r="M67" s="424"/>
      <c r="N67" s="424"/>
      <c r="O67" s="425"/>
    </row>
    <row r="68" spans="1:15" x14ac:dyDescent="0.25">
      <c r="A68" s="58"/>
      <c r="B68" s="49"/>
      <c r="C68" s="12"/>
      <c r="D68" s="7"/>
      <c r="J68" s="387" t="s">
        <v>239</v>
      </c>
      <c r="K68" s="388"/>
      <c r="L68" s="388"/>
      <c r="M68" s="388"/>
      <c r="N68" s="388"/>
      <c r="O68" s="389"/>
    </row>
    <row r="69" spans="1:15" ht="15.75" thickBot="1" x14ac:dyDescent="0.3">
      <c r="A69" s="58"/>
      <c r="B69" s="49"/>
      <c r="C69" s="12"/>
      <c r="D69" s="7"/>
      <c r="J69" s="428" t="s">
        <v>257</v>
      </c>
      <c r="K69" s="428"/>
      <c r="L69" s="428"/>
      <c r="M69" s="428"/>
      <c r="N69" s="428"/>
      <c r="O69" s="428"/>
    </row>
    <row r="70" spans="1:15" ht="27.6" customHeight="1" thickBot="1" x14ac:dyDescent="0.3">
      <c r="A70" s="398" t="s">
        <v>258</v>
      </c>
      <c r="B70" s="398"/>
      <c r="C70" s="398"/>
      <c r="D70" s="105" t="str">
        <f>IF($D$17=0," ",$D$17)</f>
        <v xml:space="preserve"> </v>
      </c>
      <c r="E70" s="106" t="str">
        <f>IF($F$17=0," ",$F$17)</f>
        <v xml:space="preserve"> </v>
      </c>
      <c r="F70" s="106" t="str">
        <f>IF($H$17=0," ",$H$17)</f>
        <v xml:space="preserve"> </v>
      </c>
      <c r="G70" s="106" t="str">
        <f>IF($J$17=0," ",$J$17)</f>
        <v xml:space="preserve"> </v>
      </c>
      <c r="H70" s="106" t="str">
        <f>IF($L$17=0," ",$L$17)</f>
        <v xml:space="preserve"> </v>
      </c>
      <c r="I70" s="107" t="str">
        <f>IF($N$17=0," ",$N$17)</f>
        <v xml:space="preserve"> </v>
      </c>
      <c r="J70" s="105"/>
      <c r="K70" s="106"/>
      <c r="L70" s="106"/>
      <c r="M70" s="106"/>
      <c r="N70" s="106"/>
      <c r="O70" s="107"/>
    </row>
    <row r="71" spans="1:15" s="20" customFormat="1" ht="22.9" customHeight="1" x14ac:dyDescent="0.2">
      <c r="B71" s="399" t="s">
        <v>225</v>
      </c>
      <c r="C71" s="399"/>
      <c r="D71" s="44" t="str">
        <f>IF('Inspection Worksheet'!D91=0," ",'Inspection Worksheet'!D91)</f>
        <v xml:space="preserve"> </v>
      </c>
      <c r="E71" s="45" t="str">
        <f>IF('Inspection Worksheet'!E91=0," ",'Inspection Worksheet'!E91)</f>
        <v xml:space="preserve"> </v>
      </c>
      <c r="F71" s="45" t="str">
        <f>IF('Inspection Worksheet'!F91=0," ",'Inspection Worksheet'!F91)</f>
        <v xml:space="preserve"> </v>
      </c>
      <c r="G71" s="45" t="str">
        <f>IF('Inspection Worksheet'!G91=0," ",'Inspection Worksheet'!G91)</f>
        <v xml:space="preserve"> </v>
      </c>
      <c r="H71" s="45" t="str">
        <f>IF('Inspection Worksheet'!H91=0," ",'Inspection Worksheet'!H91)</f>
        <v xml:space="preserve"> </v>
      </c>
      <c r="I71" s="46" t="str">
        <f>IF('Inspection Worksheet'!I91=0," ",'Inspection Worksheet'!I91)</f>
        <v xml:space="preserve"> </v>
      </c>
      <c r="J71" s="44" t="str">
        <f>IF('Inspection Worksheet'!J91=0," ",'Inspection Worksheet'!J91)</f>
        <v xml:space="preserve"> </v>
      </c>
      <c r="K71" s="45" t="str">
        <f>IF('Inspection Worksheet'!K91=0," ",'Inspection Worksheet'!K91)</f>
        <v xml:space="preserve"> </v>
      </c>
      <c r="L71" s="45" t="str">
        <f>IF('Inspection Worksheet'!L91=0," ",'Inspection Worksheet'!L91)</f>
        <v xml:space="preserve"> </v>
      </c>
      <c r="M71" s="45" t="str">
        <f>IF('Inspection Worksheet'!M91=0," ",'Inspection Worksheet'!M91)</f>
        <v xml:space="preserve"> </v>
      </c>
      <c r="N71" s="45" t="str">
        <f>IF('Inspection Worksheet'!N91=0," ",'Inspection Worksheet'!N91)</f>
        <v xml:space="preserve"> </v>
      </c>
      <c r="O71" s="46" t="str">
        <f>IF('Inspection Worksheet'!O91=0," ",'Inspection Worksheet'!O91)</f>
        <v xml:space="preserve"> </v>
      </c>
    </row>
    <row r="72" spans="1:15" ht="28.9" customHeight="1" x14ac:dyDescent="0.25">
      <c r="B72" s="51"/>
      <c r="C72" s="51" t="s">
        <v>236</v>
      </c>
      <c r="D72" s="43" t="str">
        <f>IF('Inspection Worksheet'!D94=0," ",'Inspection Worksheet'!D94)</f>
        <v xml:space="preserve"> </v>
      </c>
      <c r="E72" s="64" t="str">
        <f>IF('Inspection Worksheet'!E94=0," ",'Inspection Worksheet'!E94)</f>
        <v xml:space="preserve"> </v>
      </c>
      <c r="F72" s="64" t="str">
        <f>IF('Inspection Worksheet'!F94=0," ",'Inspection Worksheet'!F94)</f>
        <v xml:space="preserve"> </v>
      </c>
      <c r="G72" s="64" t="str">
        <f>IF('Inspection Worksheet'!G94=0," ",'Inspection Worksheet'!G94)</f>
        <v xml:space="preserve"> </v>
      </c>
      <c r="H72" s="116" t="str">
        <f>IF('Inspection Worksheet'!H94=0," ",'Inspection Worksheet'!H94)</f>
        <v xml:space="preserve"> </v>
      </c>
      <c r="I72" s="65" t="str">
        <f>IF('Inspection Worksheet'!I94=0," ",'Inspection Worksheet'!I94)</f>
        <v xml:space="preserve"> </v>
      </c>
      <c r="J72" s="43" t="str">
        <f>IF('Inspection Worksheet'!J94=0," ",'Inspection Worksheet'!J94)</f>
        <v xml:space="preserve"> </v>
      </c>
      <c r="K72" s="64" t="str">
        <f>IF('Inspection Worksheet'!K94=0," ",'Inspection Worksheet'!K94)</f>
        <v xml:space="preserve"> </v>
      </c>
      <c r="L72" s="64" t="str">
        <f>IF('Inspection Worksheet'!L94=0," ",'Inspection Worksheet'!L94)</f>
        <v xml:space="preserve"> </v>
      </c>
      <c r="M72" s="64" t="str">
        <f>IF('Inspection Worksheet'!M94=0," ",'Inspection Worksheet'!M94)</f>
        <v xml:space="preserve"> </v>
      </c>
      <c r="N72" s="64" t="str">
        <f>IF('Inspection Worksheet'!N94=0," ",'Inspection Worksheet'!N94)</f>
        <v xml:space="preserve"> </v>
      </c>
      <c r="O72" s="65" t="str">
        <f>IF('Inspection Worksheet'!O94=0," ",'Inspection Worksheet'!O94)</f>
        <v xml:space="preserve"> </v>
      </c>
    </row>
    <row r="73" spans="1:15" ht="28.9" customHeight="1" x14ac:dyDescent="0.25">
      <c r="B73" s="51"/>
      <c r="C73" s="51" t="s">
        <v>280</v>
      </c>
      <c r="D73" s="90"/>
      <c r="E73" s="91"/>
      <c r="F73" s="91"/>
      <c r="G73" s="91"/>
      <c r="H73" s="91"/>
      <c r="I73" s="98"/>
      <c r="J73" s="92"/>
      <c r="K73" s="93"/>
      <c r="L73" s="93"/>
      <c r="M73" s="93"/>
      <c r="N73" s="93"/>
      <c r="O73" s="94"/>
    </row>
    <row r="74" spans="1:15" ht="28.9" customHeight="1" thickBot="1" x14ac:dyDescent="0.3">
      <c r="B74" s="51"/>
      <c r="C74" s="51" t="s">
        <v>236</v>
      </c>
      <c r="D74" s="95"/>
      <c r="E74" s="96"/>
      <c r="F74" s="96"/>
      <c r="G74" s="96"/>
      <c r="H74" s="96"/>
      <c r="I74" s="97"/>
      <c r="J74" s="95"/>
      <c r="K74" s="96"/>
      <c r="L74" s="96"/>
      <c r="M74" s="96"/>
      <c r="N74" s="96"/>
      <c r="O74" s="97"/>
    </row>
    <row r="75" spans="1:15" ht="27.6" customHeight="1" thickBot="1" x14ac:dyDescent="0.3">
      <c r="A75" s="398" t="s">
        <v>185</v>
      </c>
      <c r="B75" s="398"/>
      <c r="C75" s="398"/>
      <c r="D75" s="105" t="str">
        <f>IF($D$17=0," ",$D$17)</f>
        <v xml:space="preserve"> </v>
      </c>
      <c r="E75" s="106" t="str">
        <f>IF($F$17=0," ",$F$17)</f>
        <v xml:space="preserve"> </v>
      </c>
      <c r="F75" s="106" t="str">
        <f>IF($H$17=0," ",$H$17)</f>
        <v xml:space="preserve"> </v>
      </c>
      <c r="G75" s="106" t="str">
        <f>IF($J$17=0," ",$J$17)</f>
        <v xml:space="preserve"> </v>
      </c>
      <c r="H75" s="106" t="str">
        <f>IF($L$17=0," ",$L$17)</f>
        <v xml:space="preserve"> </v>
      </c>
      <c r="I75" s="107" t="str">
        <f>IF($N$17=0," ",$N$17)</f>
        <v xml:space="preserve"> </v>
      </c>
      <c r="J75" s="105"/>
      <c r="K75" s="106"/>
      <c r="L75" s="106"/>
      <c r="M75" s="106"/>
      <c r="N75" s="106"/>
      <c r="O75" s="107"/>
    </row>
    <row r="76" spans="1:15" s="20" customFormat="1" ht="22.9" customHeight="1" x14ac:dyDescent="0.2">
      <c r="B76" s="399" t="s">
        <v>225</v>
      </c>
      <c r="C76" s="399"/>
      <c r="D76" s="44" t="str">
        <f>IF('Inspection Worksheet'!D96=0," ",'Inspection Worksheet'!D96)</f>
        <v xml:space="preserve"> </v>
      </c>
      <c r="E76" s="45" t="str">
        <f>IF('Inspection Worksheet'!E96=0," ",'Inspection Worksheet'!E96)</f>
        <v xml:space="preserve"> </v>
      </c>
      <c r="F76" s="45" t="str">
        <f>IF('Inspection Worksheet'!F96=0," ",'Inspection Worksheet'!F96)</f>
        <v xml:space="preserve"> </v>
      </c>
      <c r="G76" s="45" t="str">
        <f>IF('Inspection Worksheet'!G96=0," ",'Inspection Worksheet'!G96)</f>
        <v xml:space="preserve"> </v>
      </c>
      <c r="H76" s="45" t="str">
        <f>IF('Inspection Worksheet'!H96=0," ",'Inspection Worksheet'!H96)</f>
        <v xml:space="preserve"> </v>
      </c>
      <c r="I76" s="46" t="str">
        <f>IF('Inspection Worksheet'!I96=0," ",'Inspection Worksheet'!I96)</f>
        <v xml:space="preserve"> </v>
      </c>
      <c r="J76" s="44" t="str">
        <f>IF('Inspection Worksheet'!J96=0," ",'Inspection Worksheet'!J96)</f>
        <v xml:space="preserve"> </v>
      </c>
      <c r="K76" s="45" t="str">
        <f>IF('Inspection Worksheet'!K96=0," ",'Inspection Worksheet'!K96)</f>
        <v xml:space="preserve"> </v>
      </c>
      <c r="L76" s="45" t="str">
        <f>IF('Inspection Worksheet'!L96=0," ",'Inspection Worksheet'!L96)</f>
        <v xml:space="preserve"> </v>
      </c>
      <c r="M76" s="45" t="str">
        <f>IF('Inspection Worksheet'!M96=0," ",'Inspection Worksheet'!M96)</f>
        <v xml:space="preserve"> </v>
      </c>
      <c r="N76" s="45" t="str">
        <f>IF('Inspection Worksheet'!N96=0," ",'Inspection Worksheet'!N96)</f>
        <v xml:space="preserve"> </v>
      </c>
      <c r="O76" s="46" t="str">
        <f>IF('Inspection Worksheet'!O96=0," ",'Inspection Worksheet'!O96)</f>
        <v xml:space="preserve"> </v>
      </c>
    </row>
    <row r="77" spans="1:15" ht="28.15" customHeight="1" x14ac:dyDescent="0.25">
      <c r="B77" s="51"/>
      <c r="C77" s="51" t="s">
        <v>236</v>
      </c>
      <c r="D77" s="43" t="str">
        <f>IF('Inspection Worksheet'!D99=0," ",'Inspection Worksheet'!D99)</f>
        <v xml:space="preserve"> </v>
      </c>
      <c r="E77" s="64" t="str">
        <f>IF('Inspection Worksheet'!E99=0," ",'Inspection Worksheet'!E99)</f>
        <v xml:space="preserve"> </v>
      </c>
      <c r="F77" s="64" t="str">
        <f>IF('Inspection Worksheet'!F99=0," ",'Inspection Worksheet'!F99)</f>
        <v xml:space="preserve"> </v>
      </c>
      <c r="G77" s="64" t="str">
        <f>IF('Inspection Worksheet'!G99=0," ",'Inspection Worksheet'!G99)</f>
        <v xml:space="preserve"> </v>
      </c>
      <c r="H77" s="64" t="str">
        <f>IF('Inspection Worksheet'!H99=0," ",'Inspection Worksheet'!H99)</f>
        <v xml:space="preserve"> </v>
      </c>
      <c r="I77" s="65" t="str">
        <f>IF('Inspection Worksheet'!I99=0," ",'Inspection Worksheet'!I99)</f>
        <v xml:space="preserve"> </v>
      </c>
      <c r="J77" s="43" t="str">
        <f>IF('Inspection Worksheet'!J99=0," ",'Inspection Worksheet'!J99)</f>
        <v xml:space="preserve"> </v>
      </c>
      <c r="K77" s="64" t="str">
        <f>IF('Inspection Worksheet'!K99=0," ",'Inspection Worksheet'!K99)</f>
        <v xml:space="preserve"> </v>
      </c>
      <c r="L77" s="64" t="str">
        <f>IF('Inspection Worksheet'!L99=0," ",'Inspection Worksheet'!L99)</f>
        <v xml:space="preserve"> </v>
      </c>
      <c r="M77" s="64" t="str">
        <f>IF('Inspection Worksheet'!M99=0," ",'Inspection Worksheet'!M99)</f>
        <v xml:space="preserve"> </v>
      </c>
      <c r="N77" s="64" t="str">
        <f>IF('Inspection Worksheet'!N99=0," ",'Inspection Worksheet'!N99)</f>
        <v xml:space="preserve"> </v>
      </c>
      <c r="O77" s="65" t="str">
        <f>IF('Inspection Worksheet'!O99=0," ",'Inspection Worksheet'!O99)</f>
        <v xml:space="preserve"> </v>
      </c>
    </row>
    <row r="78" spans="1:15" ht="28.9" customHeight="1" x14ac:dyDescent="0.25">
      <c r="B78" s="51"/>
      <c r="C78" s="51" t="s">
        <v>280</v>
      </c>
      <c r="D78" s="90"/>
      <c r="E78" s="91"/>
      <c r="F78" s="91"/>
      <c r="G78" s="91"/>
      <c r="H78" s="91"/>
      <c r="I78" s="98"/>
      <c r="J78" s="92"/>
      <c r="K78" s="93"/>
      <c r="L78" s="93"/>
      <c r="M78" s="93"/>
      <c r="N78" s="93"/>
      <c r="O78" s="94"/>
    </row>
    <row r="79" spans="1:15" ht="28.9" customHeight="1" thickBot="1" x14ac:dyDescent="0.3">
      <c r="B79" s="51"/>
      <c r="C79" s="51" t="s">
        <v>236</v>
      </c>
      <c r="D79" s="99"/>
      <c r="E79" s="100"/>
      <c r="F79" s="100"/>
      <c r="G79" s="100"/>
      <c r="H79" s="100"/>
      <c r="I79" s="101"/>
      <c r="J79" s="99"/>
      <c r="K79" s="100"/>
      <c r="L79" s="100"/>
      <c r="M79" s="100"/>
      <c r="N79" s="100"/>
      <c r="O79" s="101"/>
    </row>
    <row r="80" spans="1:15" ht="14.45" customHeight="1" thickBot="1" x14ac:dyDescent="0.3">
      <c r="A80" s="2"/>
      <c r="C80" s="4"/>
      <c r="D80" s="28"/>
      <c r="J80" s="427"/>
      <c r="K80" s="427"/>
      <c r="L80" s="427"/>
      <c r="M80" s="427"/>
      <c r="N80" s="427"/>
      <c r="O80" s="427"/>
    </row>
    <row r="81" spans="1:16" ht="15.75" thickBot="1" x14ac:dyDescent="0.3">
      <c r="B81" s="4"/>
      <c r="D81" s="458" t="s">
        <v>262</v>
      </c>
      <c r="E81" s="459"/>
      <c r="F81" s="459" t="s">
        <v>263</v>
      </c>
      <c r="G81" s="459"/>
      <c r="H81" s="459" t="s">
        <v>263</v>
      </c>
      <c r="I81" s="459"/>
      <c r="J81" s="459"/>
      <c r="K81" s="460"/>
      <c r="L81" s="459"/>
      <c r="M81" s="460"/>
      <c r="N81" s="459"/>
      <c r="O81" s="461"/>
      <c r="P81" s="35"/>
    </row>
    <row r="82" spans="1:16" ht="28.15" customHeight="1" x14ac:dyDescent="0.25">
      <c r="B82" s="400" t="s">
        <v>225</v>
      </c>
      <c r="C82" s="400"/>
      <c r="D82" s="462" t="str">
        <f>IF('Inspection Worksheet'!D105=0," ",'Inspection Worksheet'!D105)</f>
        <v xml:space="preserve"> </v>
      </c>
      <c r="E82" s="463"/>
      <c r="F82" s="464" t="str">
        <f>IF('Inspection Worksheet'!F105=0," ",'Inspection Worksheet'!F105)</f>
        <v xml:space="preserve"> </v>
      </c>
      <c r="G82" s="463"/>
      <c r="H82" s="464" t="str">
        <f>IF('Inspection Worksheet'!H105=0," ",'Inspection Worksheet'!H105)</f>
        <v xml:space="preserve"> </v>
      </c>
      <c r="I82" s="463"/>
      <c r="J82" s="464" t="str">
        <f>IF('Inspection Worksheet'!J105=0," ",'Inspection Worksheet'!J105)</f>
        <v xml:space="preserve"> </v>
      </c>
      <c r="K82" s="463"/>
      <c r="L82" s="464" t="str">
        <f>IF('Inspection Worksheet'!L105=0," ",'Inspection Worksheet'!L105)</f>
        <v xml:space="preserve"> </v>
      </c>
      <c r="M82" s="463"/>
      <c r="N82" s="464" t="str">
        <f>IF('Inspection Worksheet'!N105=0," ",'Inspection Worksheet'!N105)</f>
        <v xml:space="preserve"> </v>
      </c>
      <c r="O82" s="482"/>
    </row>
    <row r="83" spans="1:16" ht="28.15" customHeight="1" x14ac:dyDescent="0.25">
      <c r="B83" s="55"/>
      <c r="C83" s="55" t="s">
        <v>236</v>
      </c>
      <c r="D83" s="489" t="str">
        <f>IF('Inspection Worksheet'!D108=0," ",'Inspection Worksheet'!D108)</f>
        <v xml:space="preserve"> </v>
      </c>
      <c r="E83" s="392"/>
      <c r="F83" s="392" t="str">
        <f>IF('Inspection Worksheet'!F108=0," ",'Inspection Worksheet'!F108)</f>
        <v xml:space="preserve"> </v>
      </c>
      <c r="G83" s="392"/>
      <c r="H83" s="392" t="str">
        <f>IF('Inspection Worksheet'!H108=0," ",'Inspection Worksheet'!H108)</f>
        <v xml:space="preserve"> </v>
      </c>
      <c r="I83" s="392"/>
      <c r="J83" s="392" t="str">
        <f>IF('Inspection Worksheet'!J108=0," ",'Inspection Worksheet'!J108)</f>
        <v xml:space="preserve"> </v>
      </c>
      <c r="K83" s="392"/>
      <c r="L83" s="392" t="str">
        <f>IF('Inspection Worksheet'!L108=0," ",'Inspection Worksheet'!L108)</f>
        <v xml:space="preserve"> </v>
      </c>
      <c r="M83" s="392"/>
      <c r="N83" s="392" t="str">
        <f>IF('Inspection Worksheet'!N108=0," ",'Inspection Worksheet'!N108)</f>
        <v xml:space="preserve"> </v>
      </c>
      <c r="O83" s="457"/>
    </row>
    <row r="84" spans="1:16" ht="28.15" customHeight="1" x14ac:dyDescent="0.25">
      <c r="A84" s="445" t="s">
        <v>280</v>
      </c>
      <c r="B84" s="445"/>
      <c r="C84" s="445"/>
      <c r="D84" s="481"/>
      <c r="E84" s="392"/>
      <c r="F84" s="392"/>
      <c r="G84" s="392"/>
      <c r="H84" s="392"/>
      <c r="I84" s="392"/>
      <c r="J84" s="392"/>
      <c r="K84" s="392"/>
      <c r="L84" s="392"/>
      <c r="M84" s="392"/>
      <c r="N84" s="392"/>
      <c r="O84" s="457"/>
    </row>
    <row r="85" spans="1:16" ht="28.15" customHeight="1" thickBot="1" x14ac:dyDescent="0.3">
      <c r="B85" s="55"/>
      <c r="C85" s="55" t="s">
        <v>236</v>
      </c>
      <c r="D85" s="478"/>
      <c r="E85" s="476"/>
      <c r="F85" s="476"/>
      <c r="G85" s="476"/>
      <c r="H85" s="476"/>
      <c r="I85" s="476"/>
      <c r="J85" s="476"/>
      <c r="K85" s="476"/>
      <c r="L85" s="476"/>
      <c r="M85" s="476"/>
      <c r="N85" s="476"/>
      <c r="O85" s="494"/>
    </row>
    <row r="86" spans="1:16" ht="11.45" customHeight="1" x14ac:dyDescent="0.25"/>
    <row r="87" spans="1:16" ht="24" customHeight="1" x14ac:dyDescent="0.3">
      <c r="A87" s="21" t="s">
        <v>350</v>
      </c>
      <c r="B87" s="21"/>
      <c r="C87" s="21"/>
      <c r="D87" s="21"/>
      <c r="J87" s="7" t="s">
        <v>238</v>
      </c>
      <c r="K87" s="423" t="str">
        <f>IF('Inspection Worksheet'!K110=0," ",'Inspection Worksheet'!K110)</f>
        <v>5-10 psi for one hour</v>
      </c>
      <c r="L87" s="424"/>
      <c r="M87" s="424"/>
      <c r="N87" s="424"/>
      <c r="O87" s="425"/>
      <c r="P87" s="23"/>
    </row>
    <row r="88" spans="1:16" x14ac:dyDescent="0.25">
      <c r="A88" s="3"/>
      <c r="B88" s="10"/>
      <c r="J88" s="7"/>
      <c r="K88" s="387" t="s">
        <v>239</v>
      </c>
      <c r="L88" s="388"/>
      <c r="M88" s="388"/>
      <c r="N88" s="388"/>
      <c r="O88" s="389"/>
      <c r="P88" s="23"/>
    </row>
    <row r="89" spans="1:16" ht="12" customHeight="1" thickBot="1" x14ac:dyDescent="0.3">
      <c r="A89" s="3"/>
      <c r="B89" s="10"/>
      <c r="J89" s="7"/>
      <c r="K89" s="28"/>
      <c r="P89" s="23"/>
    </row>
    <row r="90" spans="1:16" ht="28.15" customHeight="1" thickBot="1" x14ac:dyDescent="0.3">
      <c r="A90" s="394" t="s">
        <v>266</v>
      </c>
      <c r="B90" s="394"/>
      <c r="C90" s="394"/>
      <c r="D90" s="109" t="s">
        <v>267</v>
      </c>
      <c r="E90" s="110" t="s">
        <v>268</v>
      </c>
      <c r="F90" s="112" t="s">
        <v>269</v>
      </c>
      <c r="G90" s="110" t="s">
        <v>270</v>
      </c>
      <c r="H90" s="112" t="s">
        <v>271</v>
      </c>
      <c r="I90" s="110" t="s">
        <v>272</v>
      </c>
      <c r="J90" s="110" t="s">
        <v>273</v>
      </c>
      <c r="K90" s="110" t="s">
        <v>274</v>
      </c>
      <c r="L90" s="110" t="s">
        <v>275</v>
      </c>
      <c r="M90" s="110" t="s">
        <v>276</v>
      </c>
      <c r="N90" s="110" t="s">
        <v>277</v>
      </c>
      <c r="O90" s="111" t="s">
        <v>278</v>
      </c>
    </row>
    <row r="91" spans="1:16" ht="28.15" customHeight="1" x14ac:dyDescent="0.25">
      <c r="B91" s="400" t="s">
        <v>225</v>
      </c>
      <c r="C91" s="400"/>
      <c r="D91" s="44" t="str">
        <f>IF('Inspection Worksheet'!D114=0," ",'Inspection Worksheet'!D114)</f>
        <v xml:space="preserve"> </v>
      </c>
      <c r="E91" s="45" t="str">
        <f>IF('Inspection Worksheet'!E114=0," ",'Inspection Worksheet'!E114)</f>
        <v xml:space="preserve"> </v>
      </c>
      <c r="F91" s="45" t="str">
        <f>IF('Inspection Worksheet'!F114=0," ",'Inspection Worksheet'!F114)</f>
        <v xml:space="preserve"> </v>
      </c>
      <c r="G91" s="45" t="str">
        <f>IF('Inspection Worksheet'!G114=0," ",'Inspection Worksheet'!G114)</f>
        <v xml:space="preserve"> </v>
      </c>
      <c r="H91" s="45" t="str">
        <f>IF('Inspection Worksheet'!H114=0," ",'Inspection Worksheet'!H114)</f>
        <v xml:space="preserve"> </v>
      </c>
      <c r="I91" s="45" t="str">
        <f>IF('Inspection Worksheet'!I114=0," ",'Inspection Worksheet'!I114)</f>
        <v xml:space="preserve"> </v>
      </c>
      <c r="J91" s="45" t="str">
        <f>IF('Inspection Worksheet'!J114=0," ",'Inspection Worksheet'!J114)</f>
        <v xml:space="preserve"> </v>
      </c>
      <c r="K91" s="45" t="str">
        <f>IF('Inspection Worksheet'!K114=0," ",'Inspection Worksheet'!K114)</f>
        <v xml:space="preserve"> </v>
      </c>
      <c r="L91" s="45" t="str">
        <f>IF('Inspection Worksheet'!L114=0," ",'Inspection Worksheet'!L114)</f>
        <v xml:space="preserve"> </v>
      </c>
      <c r="M91" s="45" t="str">
        <f>IF('Inspection Worksheet'!M114=0," ",'Inspection Worksheet'!M114)</f>
        <v xml:space="preserve"> </v>
      </c>
      <c r="N91" s="45" t="str">
        <f>IF('Inspection Worksheet'!N114=0," ",'Inspection Worksheet'!N114)</f>
        <v xml:space="preserve"> </v>
      </c>
      <c r="O91" s="46" t="str">
        <f>IF('Inspection Worksheet'!O114=0," ",'Inspection Worksheet'!O114)</f>
        <v xml:space="preserve"> </v>
      </c>
    </row>
    <row r="92" spans="1:16" s="20" customFormat="1" ht="22.9" customHeight="1" x14ac:dyDescent="0.2">
      <c r="B92" s="400" t="s">
        <v>236</v>
      </c>
      <c r="C92" s="400"/>
      <c r="D92" s="56" t="str">
        <f>IF('Inspection Worksheet'!D117=0," ",'Inspection Worksheet'!D117)</f>
        <v xml:space="preserve"> </v>
      </c>
      <c r="E92" s="33" t="str">
        <f>IF('Inspection Worksheet'!E117=0," ",'Inspection Worksheet'!E117)</f>
        <v xml:space="preserve"> </v>
      </c>
      <c r="F92" s="33" t="str">
        <f>IF('Inspection Worksheet'!F117=0," ",'Inspection Worksheet'!F117)</f>
        <v xml:space="preserve"> </v>
      </c>
      <c r="G92" s="33" t="str">
        <f>IF('Inspection Worksheet'!G117=0," ",'Inspection Worksheet'!G117)</f>
        <v xml:space="preserve"> </v>
      </c>
      <c r="H92" s="33" t="str">
        <f>IF('Inspection Worksheet'!H117=0," ",'Inspection Worksheet'!H117)</f>
        <v xml:space="preserve"> </v>
      </c>
      <c r="I92" s="33" t="str">
        <f>IF('Inspection Worksheet'!I117=0," ",'Inspection Worksheet'!I117)</f>
        <v xml:space="preserve"> </v>
      </c>
      <c r="J92" s="33" t="str">
        <f>IF('Inspection Worksheet'!J117=0," ",'Inspection Worksheet'!J117)</f>
        <v xml:space="preserve"> </v>
      </c>
      <c r="K92" s="33" t="str">
        <f>IF('Inspection Worksheet'!K117=0," ",'Inspection Worksheet'!K117)</f>
        <v xml:space="preserve"> </v>
      </c>
      <c r="L92" s="33" t="str">
        <f>IF('Inspection Worksheet'!L117=0," ",'Inspection Worksheet'!L117)</f>
        <v xml:space="preserve"> </v>
      </c>
      <c r="M92" s="33" t="str">
        <f>IF('Inspection Worksheet'!M117=0," ",'Inspection Worksheet'!M117)</f>
        <v xml:space="preserve"> </v>
      </c>
      <c r="N92" s="33" t="str">
        <f>IF('Inspection Worksheet'!N117=0," ",'Inspection Worksheet'!N117)</f>
        <v xml:space="preserve"> </v>
      </c>
      <c r="O92" s="102" t="str">
        <f>IF('Inspection Worksheet'!O117=0," ",'Inspection Worksheet'!O117)</f>
        <v xml:space="preserve"> </v>
      </c>
    </row>
    <row r="93" spans="1:16" s="20" customFormat="1" ht="22.9" customHeight="1" x14ac:dyDescent="0.2">
      <c r="A93" s="480" t="s">
        <v>280</v>
      </c>
      <c r="B93" s="480"/>
      <c r="C93" s="480"/>
      <c r="D93" s="56"/>
      <c r="E93" s="33"/>
      <c r="F93" s="33"/>
      <c r="G93" s="33"/>
      <c r="H93" s="33"/>
      <c r="I93" s="33"/>
      <c r="J93" s="33"/>
      <c r="K93" s="33"/>
      <c r="L93" s="33"/>
      <c r="M93" s="33"/>
      <c r="N93" s="33"/>
      <c r="O93" s="102"/>
    </row>
    <row r="94" spans="1:16" s="20" customFormat="1" ht="22.9" customHeight="1" thickBot="1" x14ac:dyDescent="0.25">
      <c r="B94" s="51"/>
      <c r="C94" s="51" t="s">
        <v>236</v>
      </c>
      <c r="D94" s="57"/>
      <c r="E94" s="103"/>
      <c r="F94" s="103"/>
      <c r="G94" s="103"/>
      <c r="H94" s="103"/>
      <c r="I94" s="103"/>
      <c r="J94" s="103"/>
      <c r="K94" s="103"/>
      <c r="L94" s="103"/>
      <c r="M94" s="103"/>
      <c r="N94" s="103"/>
      <c r="O94" s="104"/>
    </row>
    <row r="95" spans="1:16" s="20" customFormat="1" ht="12" customHeight="1" x14ac:dyDescent="0.2">
      <c r="B95" s="51"/>
      <c r="C95" s="51"/>
      <c r="D95" s="200"/>
      <c r="E95" s="200"/>
      <c r="F95" s="200"/>
      <c r="G95" s="200"/>
      <c r="H95" s="200"/>
      <c r="I95" s="200"/>
      <c r="J95" s="200"/>
      <c r="K95" s="200"/>
      <c r="L95" s="200"/>
      <c r="M95" s="200"/>
      <c r="N95" s="200"/>
      <c r="O95" s="200"/>
    </row>
    <row r="96" spans="1:16" s="20" customFormat="1" ht="21.6" customHeight="1" x14ac:dyDescent="0.3">
      <c r="A96" s="21" t="s">
        <v>370</v>
      </c>
      <c r="B96" s="51"/>
      <c r="C96" s="51"/>
      <c r="D96" s="200"/>
      <c r="E96" s="200"/>
      <c r="F96" s="200"/>
      <c r="G96" s="200"/>
      <c r="H96" s="200"/>
      <c r="I96" s="200"/>
      <c r="J96" s="200"/>
      <c r="K96" s="200"/>
      <c r="L96" s="200"/>
      <c r="M96" s="200"/>
      <c r="N96" s="200"/>
      <c r="O96" s="200"/>
    </row>
    <row r="97" spans="1:15" x14ac:dyDescent="0.25">
      <c r="A97" s="479" t="s">
        <v>304</v>
      </c>
      <c r="B97" s="479"/>
      <c r="C97" s="479"/>
      <c r="D97" s="479"/>
      <c r="E97" s="479"/>
      <c r="F97" s="479"/>
      <c r="G97" s="14" t="s">
        <v>302</v>
      </c>
      <c r="H97" s="201" t="s">
        <v>303</v>
      </c>
      <c r="I97" s="14" t="s">
        <v>369</v>
      </c>
      <c r="J97" s="201"/>
      <c r="K97" s="13"/>
      <c r="L97" s="13"/>
      <c r="M97" s="13"/>
      <c r="N97" s="13"/>
      <c r="O97" s="13"/>
    </row>
    <row r="98" spans="1:15" ht="28.15" customHeight="1" x14ac:dyDescent="0.25">
      <c r="A98" s="426" t="s">
        <v>305</v>
      </c>
      <c r="B98" s="426"/>
      <c r="C98" s="426"/>
      <c r="D98" s="426"/>
      <c r="E98" s="426"/>
      <c r="F98" s="426"/>
      <c r="G98" s="14" t="s">
        <v>302</v>
      </c>
      <c r="H98" s="201" t="s">
        <v>303</v>
      </c>
      <c r="I98" s="14" t="s">
        <v>369</v>
      </c>
      <c r="J98" s="201"/>
      <c r="K98" s="13"/>
      <c r="L98" s="13"/>
      <c r="M98" s="13"/>
      <c r="N98" s="13"/>
      <c r="O98" s="13"/>
    </row>
    <row r="99" spans="1:15" ht="30" customHeight="1" x14ac:dyDescent="0.25">
      <c r="A99" s="426" t="s">
        <v>306</v>
      </c>
      <c r="B99" s="426"/>
      <c r="C99" s="426"/>
      <c r="D99" s="426"/>
      <c r="E99" s="426"/>
      <c r="F99" s="426"/>
      <c r="G99" s="224" t="s">
        <v>302</v>
      </c>
      <c r="H99" s="225" t="s">
        <v>303</v>
      </c>
      <c r="I99" s="224" t="s">
        <v>369</v>
      </c>
      <c r="J99" s="201"/>
      <c r="K99" s="13"/>
      <c r="L99" s="13"/>
      <c r="M99" s="13"/>
      <c r="N99" s="13"/>
      <c r="O99" s="13"/>
    </row>
    <row r="100" spans="1:15" x14ac:dyDescent="0.25">
      <c r="A100" s="479" t="s">
        <v>307</v>
      </c>
      <c r="B100" s="479"/>
      <c r="C100" s="479"/>
      <c r="D100" s="479"/>
      <c r="E100" s="479"/>
      <c r="F100" s="479"/>
      <c r="G100" s="14" t="s">
        <v>302</v>
      </c>
      <c r="H100" s="201" t="s">
        <v>303</v>
      </c>
      <c r="I100" s="14" t="s">
        <v>369</v>
      </c>
      <c r="J100" s="201"/>
      <c r="K100" s="13"/>
      <c r="L100" s="13"/>
      <c r="M100" s="13"/>
      <c r="N100" s="13"/>
      <c r="O100" s="13"/>
    </row>
    <row r="101" spans="1:15" x14ac:dyDescent="0.25">
      <c r="A101" s="479" t="s">
        <v>308</v>
      </c>
      <c r="B101" s="479"/>
      <c r="C101" s="479"/>
      <c r="D101" s="479"/>
      <c r="E101" s="479"/>
      <c r="F101" s="479"/>
      <c r="G101" s="14" t="s">
        <v>302</v>
      </c>
      <c r="H101" s="201" t="s">
        <v>303</v>
      </c>
      <c r="I101" s="14" t="s">
        <v>369</v>
      </c>
      <c r="J101" s="201"/>
      <c r="K101" s="13"/>
      <c r="L101" s="13"/>
      <c r="M101" s="13"/>
      <c r="N101" s="13"/>
      <c r="O101" s="13"/>
    </row>
    <row r="102" spans="1:15" x14ac:dyDescent="0.25">
      <c r="A102" s="479" t="s">
        <v>309</v>
      </c>
      <c r="B102" s="479"/>
      <c r="C102" s="479"/>
      <c r="D102" s="479"/>
      <c r="E102" s="479"/>
      <c r="F102" s="479"/>
      <c r="G102" s="14" t="s">
        <v>302</v>
      </c>
      <c r="H102" s="201" t="s">
        <v>303</v>
      </c>
      <c r="I102" s="14" t="s">
        <v>369</v>
      </c>
      <c r="J102" s="201"/>
      <c r="K102" s="13"/>
      <c r="L102" s="13"/>
      <c r="M102" s="13"/>
      <c r="N102" s="13"/>
      <c r="O102" s="13"/>
    </row>
    <row r="103" spans="1:15" x14ac:dyDescent="0.25">
      <c r="A103" s="479" t="s">
        <v>310</v>
      </c>
      <c r="B103" s="479"/>
      <c r="C103" s="479"/>
      <c r="D103" s="479"/>
      <c r="E103" s="479"/>
      <c r="F103" s="479"/>
      <c r="G103" s="14" t="s">
        <v>302</v>
      </c>
      <c r="H103" s="201" t="s">
        <v>303</v>
      </c>
      <c r="I103" s="14" t="s">
        <v>369</v>
      </c>
      <c r="J103" s="201"/>
      <c r="K103" s="13"/>
      <c r="L103" s="13"/>
      <c r="M103" s="13"/>
      <c r="N103" s="13"/>
      <c r="O103" s="13"/>
    </row>
    <row r="104" spans="1:15" x14ac:dyDescent="0.25">
      <c r="A104" s="479" t="s">
        <v>311</v>
      </c>
      <c r="B104" s="479"/>
      <c r="C104" s="479"/>
      <c r="D104" s="479"/>
      <c r="E104" s="479"/>
      <c r="F104" s="479"/>
      <c r="G104" s="14" t="s">
        <v>302</v>
      </c>
      <c r="H104" s="201" t="s">
        <v>303</v>
      </c>
      <c r="I104" s="14" t="s">
        <v>369</v>
      </c>
      <c r="J104" s="201"/>
      <c r="K104" s="13"/>
      <c r="L104" s="13"/>
      <c r="M104" s="13"/>
      <c r="N104" s="13"/>
      <c r="O104" s="13"/>
    </row>
    <row r="105" spans="1:15" x14ac:dyDescent="0.25">
      <c r="A105" s="479" t="s">
        <v>312</v>
      </c>
      <c r="B105" s="479"/>
      <c r="C105" s="479"/>
      <c r="D105" s="479"/>
      <c r="E105" s="479"/>
      <c r="F105" s="479"/>
      <c r="G105" s="14" t="s">
        <v>302</v>
      </c>
      <c r="H105" s="201" t="s">
        <v>303</v>
      </c>
      <c r="I105" s="14" t="s">
        <v>369</v>
      </c>
      <c r="J105" s="201"/>
      <c r="K105" s="13"/>
      <c r="L105" s="13"/>
      <c r="M105" s="13"/>
      <c r="N105" s="13"/>
      <c r="O105" s="13"/>
    </row>
    <row r="106" spans="1:15" x14ac:dyDescent="0.25">
      <c r="A106" s="479" t="s">
        <v>313</v>
      </c>
      <c r="B106" s="479"/>
      <c r="C106" s="479"/>
      <c r="D106" s="479"/>
      <c r="E106" s="479"/>
      <c r="F106" s="479"/>
      <c r="G106" s="14" t="s">
        <v>302</v>
      </c>
      <c r="H106" s="201" t="s">
        <v>303</v>
      </c>
      <c r="I106" s="14" t="s">
        <v>369</v>
      </c>
      <c r="J106" s="201"/>
      <c r="K106" s="13"/>
      <c r="L106" s="13"/>
      <c r="M106" s="13"/>
      <c r="N106" s="13"/>
      <c r="O106" s="13"/>
    </row>
    <row r="107" spans="1:15" x14ac:dyDescent="0.25">
      <c r="A107" s="479" t="s">
        <v>314</v>
      </c>
      <c r="B107" s="479"/>
      <c r="C107" s="479"/>
      <c r="D107" s="479"/>
      <c r="E107" s="479"/>
      <c r="F107" s="479"/>
      <c r="G107" s="14" t="s">
        <v>302</v>
      </c>
      <c r="H107" s="201" t="s">
        <v>303</v>
      </c>
      <c r="I107" s="14" t="s">
        <v>369</v>
      </c>
      <c r="J107" s="201"/>
      <c r="K107" s="13"/>
      <c r="L107" s="13"/>
      <c r="M107" s="13"/>
      <c r="N107" s="13"/>
      <c r="O107" s="13"/>
    </row>
    <row r="108" spans="1:15" x14ac:dyDescent="0.25">
      <c r="A108" s="479" t="s">
        <v>315</v>
      </c>
      <c r="B108" s="479"/>
      <c r="C108" s="479"/>
      <c r="D108" s="479"/>
      <c r="E108" s="479"/>
      <c r="F108" s="479"/>
      <c r="G108" s="14" t="s">
        <v>302</v>
      </c>
      <c r="H108" s="201" t="s">
        <v>303</v>
      </c>
      <c r="I108" s="14" t="s">
        <v>369</v>
      </c>
      <c r="J108" s="201"/>
      <c r="K108" s="13"/>
      <c r="L108" s="13"/>
      <c r="M108" s="13"/>
      <c r="N108" s="13"/>
      <c r="O108" s="13"/>
    </row>
    <row r="109" spans="1:15" x14ac:dyDescent="0.25">
      <c r="A109" s="479" t="s">
        <v>316</v>
      </c>
      <c r="B109" s="479"/>
      <c r="C109" s="479"/>
      <c r="D109" s="479"/>
      <c r="E109" s="479"/>
      <c r="F109" s="479"/>
      <c r="G109" s="14" t="s">
        <v>302</v>
      </c>
      <c r="H109" s="201" t="s">
        <v>303</v>
      </c>
      <c r="I109" s="14" t="s">
        <v>369</v>
      </c>
      <c r="J109" s="201"/>
      <c r="K109" s="13"/>
      <c r="L109" s="13"/>
      <c r="M109" s="13"/>
      <c r="N109" s="13"/>
      <c r="O109" s="13"/>
    </row>
    <row r="110" spans="1:15" x14ac:dyDescent="0.25">
      <c r="A110" s="479" t="s">
        <v>317</v>
      </c>
      <c r="B110" s="479"/>
      <c r="C110" s="479"/>
      <c r="D110" s="479"/>
      <c r="E110" s="479"/>
      <c r="F110" s="479"/>
      <c r="G110" s="14" t="s">
        <v>302</v>
      </c>
      <c r="H110" s="201" t="s">
        <v>303</v>
      </c>
      <c r="I110" s="14" t="s">
        <v>369</v>
      </c>
      <c r="J110" s="201"/>
      <c r="K110" s="13"/>
      <c r="L110" s="13"/>
      <c r="M110" s="13"/>
      <c r="N110" s="13"/>
      <c r="O110" s="13"/>
    </row>
    <row r="111" spans="1:15" ht="22.15" customHeight="1" x14ac:dyDescent="0.25">
      <c r="A111" s="9" t="s">
        <v>279</v>
      </c>
    </row>
    <row r="112" spans="1:15" ht="19.899999999999999" customHeight="1" x14ac:dyDescent="0.25">
      <c r="A112" s="1"/>
      <c r="B112" s="1"/>
      <c r="C112" s="1"/>
      <c r="D112" s="1"/>
      <c r="E112" s="1"/>
      <c r="F112" s="1"/>
      <c r="G112" s="1"/>
      <c r="H112" s="1"/>
      <c r="I112" s="1"/>
      <c r="J112" s="1"/>
      <c r="K112" s="1"/>
      <c r="L112" s="1"/>
      <c r="M112" s="1"/>
      <c r="N112" s="1"/>
      <c r="O112" s="1"/>
    </row>
    <row r="113" spans="1:31" ht="19.899999999999999" customHeight="1" x14ac:dyDescent="0.25">
      <c r="A113" s="1"/>
      <c r="B113" s="1"/>
      <c r="C113" s="1"/>
      <c r="D113" s="1"/>
      <c r="E113" s="1"/>
      <c r="F113" s="1"/>
      <c r="G113" s="1"/>
      <c r="H113" s="1"/>
      <c r="I113" s="1"/>
      <c r="J113" s="1"/>
      <c r="K113" s="1"/>
      <c r="L113" s="1"/>
      <c r="M113" s="1"/>
      <c r="N113" s="1"/>
      <c r="O113" s="1"/>
    </row>
    <row r="114" spans="1:31" ht="19.899999999999999" customHeight="1" x14ac:dyDescent="0.25">
      <c r="A114" s="1"/>
      <c r="B114" s="1"/>
      <c r="C114" s="1"/>
      <c r="D114" s="1"/>
      <c r="E114" s="1"/>
      <c r="F114" s="1"/>
      <c r="G114" s="1"/>
      <c r="H114" s="1"/>
      <c r="I114" s="1"/>
      <c r="J114" s="1"/>
      <c r="K114" s="1"/>
      <c r="L114" s="1"/>
      <c r="M114" s="1"/>
      <c r="N114" s="1"/>
      <c r="O114" s="1"/>
    </row>
    <row r="115" spans="1:31" ht="19.899999999999999" customHeight="1" x14ac:dyDescent="0.25">
      <c r="A115" s="1"/>
      <c r="B115" s="1"/>
      <c r="C115" s="1"/>
      <c r="D115" s="1"/>
      <c r="E115" s="1"/>
      <c r="F115" s="1"/>
      <c r="G115" s="1"/>
      <c r="H115" s="1"/>
      <c r="I115" s="1"/>
      <c r="J115" s="1"/>
      <c r="K115" s="1"/>
      <c r="L115" s="1"/>
      <c r="M115" s="1"/>
      <c r="N115" s="1"/>
      <c r="O115" s="1"/>
    </row>
    <row r="116" spans="1:31" ht="19.899999999999999" customHeight="1" x14ac:dyDescent="0.25">
      <c r="A116" s="1"/>
      <c r="B116" s="1"/>
      <c r="C116" s="1"/>
      <c r="D116" s="1"/>
      <c r="E116" s="1"/>
      <c r="F116" s="1"/>
      <c r="G116" s="1"/>
      <c r="H116" s="1"/>
      <c r="I116" s="1"/>
      <c r="J116" s="1"/>
      <c r="K116" s="1"/>
      <c r="L116" s="1"/>
      <c r="M116" s="1"/>
      <c r="N116" s="1"/>
      <c r="O116" s="1"/>
    </row>
    <row r="117" spans="1:31" ht="19.899999999999999" customHeight="1" x14ac:dyDescent="0.25">
      <c r="A117" s="1"/>
      <c r="B117" s="1"/>
      <c r="C117" s="1"/>
      <c r="D117" s="1"/>
      <c r="E117" s="1"/>
      <c r="F117" s="1"/>
      <c r="G117" s="1"/>
      <c r="H117" s="1"/>
      <c r="I117" s="1"/>
      <c r="J117" s="1"/>
      <c r="K117" s="1"/>
      <c r="L117" s="1"/>
      <c r="M117" s="1"/>
      <c r="N117" s="1"/>
      <c r="O117" s="1"/>
    </row>
    <row r="118" spans="1:31" ht="19.899999999999999" customHeight="1" x14ac:dyDescent="0.25">
      <c r="A118" s="1"/>
      <c r="B118" s="1"/>
      <c r="C118" s="1"/>
      <c r="D118" s="1"/>
      <c r="E118" s="1"/>
      <c r="F118" s="1"/>
      <c r="G118" s="1"/>
      <c r="H118" s="1"/>
      <c r="I118" s="1"/>
      <c r="J118" s="1"/>
      <c r="K118" s="1"/>
      <c r="L118" s="1"/>
      <c r="M118" s="1"/>
      <c r="N118" s="1"/>
      <c r="O118" s="1"/>
    </row>
    <row r="119" spans="1:31" ht="19.899999999999999" customHeight="1" x14ac:dyDescent="0.25">
      <c r="A119" s="1"/>
      <c r="B119" s="1"/>
      <c r="C119" s="1"/>
      <c r="D119" s="1"/>
      <c r="E119" s="1"/>
      <c r="F119" s="1"/>
      <c r="G119" s="1"/>
      <c r="H119" s="1"/>
      <c r="I119" s="1"/>
      <c r="J119" s="1"/>
      <c r="K119" s="1"/>
      <c r="L119" s="1"/>
      <c r="M119" s="1"/>
      <c r="N119" s="1"/>
      <c r="O119" s="1"/>
    </row>
    <row r="120" spans="1:31" ht="19.899999999999999" customHeight="1" x14ac:dyDescent="0.25">
      <c r="A120" s="1"/>
      <c r="B120" s="1"/>
      <c r="C120" s="1"/>
      <c r="D120" s="1"/>
      <c r="E120" s="1"/>
      <c r="F120" s="1"/>
      <c r="G120" s="1"/>
      <c r="H120" s="1"/>
      <c r="I120" s="1"/>
      <c r="J120" s="1"/>
      <c r="K120" s="1"/>
      <c r="L120" s="1"/>
      <c r="M120" s="1"/>
      <c r="N120" s="1"/>
      <c r="O120" s="1"/>
    </row>
    <row r="121" spans="1:31" ht="19.899999999999999" customHeight="1" x14ac:dyDescent="0.25">
      <c r="A121" s="1"/>
      <c r="B121" s="1"/>
      <c r="C121" s="1"/>
      <c r="D121" s="1"/>
      <c r="E121" s="1"/>
      <c r="F121" s="1"/>
      <c r="G121" s="1"/>
      <c r="H121" s="1"/>
      <c r="I121" s="1"/>
      <c r="J121" s="1"/>
      <c r="K121" s="1"/>
      <c r="L121" s="1"/>
      <c r="M121" s="1"/>
      <c r="N121" s="1"/>
      <c r="O121" s="1"/>
    </row>
    <row r="122" spans="1:31" ht="19.899999999999999" customHeight="1" x14ac:dyDescent="0.25">
      <c r="A122" s="1"/>
      <c r="B122" s="1"/>
      <c r="C122" s="1"/>
      <c r="D122" s="1"/>
      <c r="E122" s="1"/>
      <c r="F122" s="1"/>
      <c r="G122" s="1"/>
      <c r="H122" s="1"/>
      <c r="I122" s="1"/>
      <c r="J122" s="1"/>
      <c r="K122" s="1"/>
      <c r="L122" s="1"/>
      <c r="M122" s="1"/>
      <c r="N122" s="1"/>
      <c r="O122" s="1"/>
    </row>
    <row r="123" spans="1:31" ht="19.899999999999999" customHeight="1" x14ac:dyDescent="0.25">
      <c r="A123" s="1"/>
      <c r="B123" s="1"/>
      <c r="C123" s="1"/>
      <c r="D123" s="1"/>
      <c r="E123" s="1"/>
      <c r="F123" s="1"/>
      <c r="G123" s="1"/>
      <c r="H123" s="1"/>
      <c r="I123" s="1"/>
      <c r="J123" s="1"/>
      <c r="K123" s="1"/>
      <c r="L123" s="1"/>
      <c r="M123" s="1"/>
      <c r="N123" s="1"/>
      <c r="O123" s="1"/>
    </row>
    <row r="124" spans="1:31" ht="19.899999999999999" customHeight="1" x14ac:dyDescent="0.25">
      <c r="A124" s="1"/>
      <c r="B124" s="1"/>
      <c r="C124" s="1"/>
      <c r="D124" s="1"/>
      <c r="E124" s="1"/>
      <c r="F124" s="1"/>
      <c r="G124" s="1"/>
      <c r="H124" s="1"/>
      <c r="I124" s="1"/>
      <c r="J124" s="1"/>
      <c r="K124" s="1"/>
      <c r="L124" s="1"/>
      <c r="M124" s="1"/>
      <c r="N124" s="1"/>
      <c r="O124" s="1"/>
    </row>
    <row r="126" spans="1:31" s="12" customFormat="1" ht="41.45" customHeight="1" x14ac:dyDescent="0.25">
      <c r="A126" s="483" t="s">
        <v>354</v>
      </c>
      <c r="B126" s="483"/>
      <c r="C126" s="483"/>
      <c r="D126" s="483"/>
      <c r="H126" s="401"/>
      <c r="I126" s="401"/>
    </row>
    <row r="127" spans="1:31" ht="19.899999999999999" customHeight="1" x14ac:dyDescent="0.25">
      <c r="B127" s="36"/>
      <c r="D127" s="8" t="s">
        <v>281</v>
      </c>
      <c r="E127" s="484"/>
      <c r="F127" s="485"/>
      <c r="G127" s="486"/>
      <c r="H127" s="487" t="s">
        <v>327</v>
      </c>
      <c r="I127" s="488"/>
      <c r="J127" s="491"/>
      <c r="K127" s="492"/>
      <c r="L127" s="492"/>
      <c r="M127" s="492"/>
      <c r="N127" s="492"/>
      <c r="O127" s="493"/>
      <c r="AD127" s="119"/>
      <c r="AE127" s="119"/>
    </row>
    <row r="128" spans="1:31" ht="19.899999999999999" customHeight="1" x14ac:dyDescent="0.25">
      <c r="A128" s="338" t="s">
        <v>64</v>
      </c>
      <c r="B128" s="338"/>
      <c r="C128" s="338"/>
      <c r="D128" s="338" t="str">
        <f>IF($D$17=0," ",$D$17)</f>
        <v xml:space="preserve"> </v>
      </c>
      <c r="E128" s="338"/>
      <c r="F128" s="338" t="str">
        <f>IF($F$17=0," ",$F$17)</f>
        <v xml:space="preserve"> </v>
      </c>
      <c r="G128" s="338"/>
      <c r="H128" s="338" t="str">
        <f>IF($H$17=0," ",$H$17)</f>
        <v xml:space="preserve"> </v>
      </c>
      <c r="I128" s="338"/>
      <c r="J128" s="338" t="str">
        <f>IF($J$17=0," ",$J$17)</f>
        <v xml:space="preserve"> </v>
      </c>
      <c r="K128" s="338"/>
      <c r="L128" s="338" t="str">
        <f>IF($L$17=0," ",$L$17)</f>
        <v xml:space="preserve"> </v>
      </c>
      <c r="M128" s="338"/>
      <c r="N128" s="338" t="str">
        <f>IF($N$17=0," ",$N$17)</f>
        <v xml:space="preserve"> </v>
      </c>
      <c r="O128" s="338"/>
      <c r="AD128" s="119"/>
      <c r="AE128" s="119"/>
    </row>
    <row r="129" spans="1:31" ht="21" customHeight="1" x14ac:dyDescent="0.25">
      <c r="A129" s="391" t="s">
        <v>228</v>
      </c>
      <c r="B129" s="391"/>
      <c r="C129" s="391"/>
      <c r="D129" s="455" t="str">
        <f>IF('UST Plan Check'!$F$132=0," ",'Equipment and Monitoring'!$D$14)</f>
        <v xml:space="preserve"> </v>
      </c>
      <c r="E129" s="455"/>
      <c r="F129" s="455" t="str">
        <f>IF('UST Plan Check'!$F$134=0," ",'Equipment and Monitoring'!$D$14)</f>
        <v xml:space="preserve"> </v>
      </c>
      <c r="G129" s="455"/>
      <c r="H129" s="455" t="str">
        <f>IF('UST Plan Check'!$M$132=0," ",'Equipment and Monitoring'!$D$14)</f>
        <v xml:space="preserve"> </v>
      </c>
      <c r="I129" s="455"/>
      <c r="J129" s="455" t="str">
        <f>IF('UST Plan Check'!$M$134=0," ",'Equipment and Monitoring'!$D$14)</f>
        <v xml:space="preserve"> </v>
      </c>
      <c r="K129" s="455"/>
      <c r="L129" s="455" t="str">
        <f>IF('UST Plan Check'!$U$132=0," ",'Equipment and Monitoring'!$D$14)</f>
        <v xml:space="preserve"> </v>
      </c>
      <c r="M129" s="455"/>
      <c r="N129" s="455" t="str">
        <f>IF('UST Plan Check'!$U$134=0," ",'Equipment and Monitoring'!$D$14)</f>
        <v xml:space="preserve"> </v>
      </c>
      <c r="O129" s="455"/>
      <c r="AD129" s="119"/>
      <c r="AE129" s="119"/>
    </row>
    <row r="130" spans="1:31" ht="21" customHeight="1" x14ac:dyDescent="0.25">
      <c r="A130" s="443" t="s">
        <v>282</v>
      </c>
      <c r="B130" s="443"/>
      <c r="C130" s="443"/>
      <c r="D130" s="371" t="str">
        <f>IF('UST Plan Check'!$F$132=0," ",'Equipment and Monitoring'!$G$14)</f>
        <v xml:space="preserve"> </v>
      </c>
      <c r="E130" s="371"/>
      <c r="F130" s="371" t="str">
        <f>IF('UST Plan Check'!$F$134=0," ",'Equipment and Monitoring'!$G$14)</f>
        <v xml:space="preserve"> </v>
      </c>
      <c r="G130" s="371"/>
      <c r="H130" s="371" t="str">
        <f>IF('UST Plan Check'!$M$132=0," ",'Equipment and Monitoring'!$G$14)</f>
        <v xml:space="preserve"> </v>
      </c>
      <c r="I130" s="371"/>
      <c r="J130" s="371" t="str">
        <f>IF('UST Plan Check'!$M$134=0," ",'Equipment and Monitoring'!$G$14)</f>
        <v xml:space="preserve"> </v>
      </c>
      <c r="K130" s="371"/>
      <c r="L130" s="371" t="str">
        <f>IF('UST Plan Check'!$U$132=0," ",'Equipment and Monitoring'!$G$14)</f>
        <v xml:space="preserve"> </v>
      </c>
      <c r="M130" s="371"/>
      <c r="N130" s="371" t="str">
        <f>IF('UST Plan Check'!$U$134=0," ",'Equipment and Monitoring'!$G$14)</f>
        <v xml:space="preserve"> </v>
      </c>
      <c r="O130" s="371"/>
    </row>
    <row r="131" spans="1:31" ht="21" customHeight="1" x14ac:dyDescent="0.25">
      <c r="A131" s="443" t="s">
        <v>236</v>
      </c>
      <c r="B131" s="443"/>
      <c r="C131" s="443"/>
      <c r="D131" s="371"/>
      <c r="E131" s="371"/>
      <c r="F131" s="371"/>
      <c r="G131" s="371"/>
      <c r="H131" s="371"/>
      <c r="I131" s="371"/>
      <c r="J131" s="371"/>
      <c r="K131" s="371"/>
      <c r="L131" s="371"/>
      <c r="M131" s="371"/>
      <c r="N131" s="371"/>
      <c r="O131" s="371"/>
    </row>
    <row r="132" spans="1:31" ht="25.9" customHeight="1" x14ac:dyDescent="0.25">
      <c r="A132" s="490" t="s">
        <v>410</v>
      </c>
      <c r="B132" s="490"/>
      <c r="C132" s="490"/>
      <c r="D132" s="338" t="str">
        <f>IF($D$17=0," ",$D$17)</f>
        <v xml:space="preserve"> </v>
      </c>
      <c r="E132" s="338"/>
      <c r="F132" s="338" t="str">
        <f>IF($F$17=0," ",$F$17)</f>
        <v xml:space="preserve"> </v>
      </c>
      <c r="G132" s="338"/>
      <c r="H132" s="338" t="str">
        <f>IF($H$17=0," ",$H$17)</f>
        <v xml:space="preserve"> </v>
      </c>
      <c r="I132" s="338"/>
      <c r="J132" s="338" t="str">
        <f>IF($J$17=0," ",$J$17)</f>
        <v xml:space="preserve"> </v>
      </c>
      <c r="K132" s="338"/>
      <c r="L132" s="338" t="str">
        <f>IF($L$17=0," ",$L$17)</f>
        <v xml:space="preserve"> </v>
      </c>
      <c r="M132" s="338"/>
      <c r="N132" s="338" t="str">
        <f>IF($N$17=0," ",$N$17)</f>
        <v xml:space="preserve"> </v>
      </c>
      <c r="O132" s="338"/>
    </row>
    <row r="133" spans="1:31" ht="21" customHeight="1" x14ac:dyDescent="0.25">
      <c r="A133" s="434" t="s">
        <v>228</v>
      </c>
      <c r="B133" s="434"/>
      <c r="C133" s="434"/>
      <c r="D133" s="455" t="str">
        <f>IF('UST Plan Check'!$F$132=0," ",'Equipment and Monitoring'!$D$28)</f>
        <v xml:space="preserve"> </v>
      </c>
      <c r="E133" s="455"/>
      <c r="F133" s="455" t="str">
        <f>IF('UST Plan Check'!$F$134=0," ",'Equipment and Monitoring'!$D$28)</f>
        <v xml:space="preserve"> </v>
      </c>
      <c r="G133" s="455"/>
      <c r="H133" s="455" t="str">
        <f>IF('UST Plan Check'!$M$132=0," ",'Equipment and Monitoring'!$D$28)</f>
        <v xml:space="preserve"> </v>
      </c>
      <c r="I133" s="455"/>
      <c r="J133" s="455" t="str">
        <f>IF('UST Plan Check'!$M$134=0," ",'Equipment and Monitoring'!$D$28)</f>
        <v xml:space="preserve"> </v>
      </c>
      <c r="K133" s="455"/>
      <c r="L133" s="455" t="str">
        <f>IF('UST Plan Check'!$U$132=0," ",'Equipment and Monitoring'!$D$28)</f>
        <v xml:space="preserve"> </v>
      </c>
      <c r="M133" s="455"/>
      <c r="N133" s="455" t="str">
        <f>IF('UST Plan Check'!$U$132=0," ",'Equipment and Monitoring'!$D$28)</f>
        <v xml:space="preserve"> </v>
      </c>
      <c r="O133" s="455"/>
    </row>
    <row r="134" spans="1:31" ht="21" customHeight="1" x14ac:dyDescent="0.25">
      <c r="A134" s="434"/>
      <c r="B134" s="434"/>
      <c r="C134" s="434"/>
      <c r="D134" s="477" t="str">
        <f>IF(D133="Vacuum", "See Vacuum Monitored Zone Table"," ")</f>
        <v xml:space="preserve"> </v>
      </c>
      <c r="E134" s="477"/>
      <c r="F134" s="477"/>
      <c r="G134" s="477"/>
      <c r="H134" s="477"/>
      <c r="I134" s="477"/>
      <c r="J134" s="477"/>
      <c r="K134" s="477"/>
      <c r="L134" s="477"/>
      <c r="M134" s="477"/>
      <c r="N134" s="477"/>
      <c r="O134" s="477"/>
    </row>
    <row r="135" spans="1:31" ht="21" customHeight="1" x14ac:dyDescent="0.25">
      <c r="A135" s="434" t="s">
        <v>328</v>
      </c>
      <c r="B135" s="434"/>
      <c r="C135" s="434"/>
      <c r="D135" s="442" t="str">
        <f>IF(D133=" "," ",IF(D133="dry","N/A",IF(D133="N/A","N/A",'Equipment and Monitoring'!$F$28)))</f>
        <v xml:space="preserve"> </v>
      </c>
      <c r="E135" s="442"/>
      <c r="F135" s="442" t="str">
        <f>IF(F133=" "," ",IF(F133="dry","N/A",IF(F133="N/A","N/A",'Equipment and Monitoring'!$F$28)))</f>
        <v xml:space="preserve"> </v>
      </c>
      <c r="G135" s="442"/>
      <c r="H135" s="442" t="str">
        <f>IF(H133=" "," ",IF(H133="dry","N/A",IF(H133="N/A","N/A",'Equipment and Monitoring'!$F$28)))</f>
        <v xml:space="preserve"> </v>
      </c>
      <c r="I135" s="442"/>
      <c r="J135" s="442" t="str">
        <f>IF(J133=" "," ",IF(J133="dry","N/A",IF(J133="N/A","N/A",'Equipment and Monitoring'!$F$28)))</f>
        <v xml:space="preserve"> </v>
      </c>
      <c r="K135" s="442"/>
      <c r="L135" s="442" t="str">
        <f>IF(L133=" "," ",IF(L133="dry","N/A",IF(L133="N/A","N/A",'Equipment and Monitoring'!$F$28)))</f>
        <v xml:space="preserve"> </v>
      </c>
      <c r="M135" s="442"/>
      <c r="N135" s="442" t="str">
        <f>IF(N133=" "," ",IF(N133="dry","N/A",IF(N133="N/A","N/A",'Equipment and Monitoring'!$F$28)))</f>
        <v xml:space="preserve"> </v>
      </c>
      <c r="O135" s="442"/>
    </row>
    <row r="136" spans="1:31" ht="21" customHeight="1" x14ac:dyDescent="0.25">
      <c r="A136" s="434"/>
      <c r="B136" s="434"/>
      <c r="C136" s="434"/>
      <c r="D136" s="438" t="str">
        <f>IF(D133=" "," ",IF(D133="dry","N/A",IF(D133="N/A","N/A",'Equipment and Monitoring'!$G$28)))</f>
        <v xml:space="preserve"> </v>
      </c>
      <c r="E136" s="438"/>
      <c r="F136" s="438" t="str">
        <f>IF(F133=" "," ",IF(F133="dry","N/A",IF(F133="N/A","N/A",'Equipment and Monitoring'!$G$28)))</f>
        <v xml:space="preserve"> </v>
      </c>
      <c r="G136" s="438"/>
      <c r="H136" s="438" t="str">
        <f>IF(H133=" "," ",IF(H133="dry","N/A",IF(H133="N/A","N/A",'Equipment and Monitoring'!$G$28)))</f>
        <v xml:space="preserve"> </v>
      </c>
      <c r="I136" s="438"/>
      <c r="J136" s="438" t="str">
        <f>IF(J133=" "," ",IF(J133="dry","N/A",IF(J133="N/A","N/A",'Equipment and Monitoring'!$G$28)))</f>
        <v xml:space="preserve"> </v>
      </c>
      <c r="K136" s="438"/>
      <c r="L136" s="438" t="str">
        <f>IF(L133=" "," ",IF(L133="dry","N/A",IF(L133="N/A","N/A",'Equipment and Monitoring'!$G$28)))</f>
        <v xml:space="preserve"> </v>
      </c>
      <c r="M136" s="438"/>
      <c r="N136" s="438" t="str">
        <f>IF(N133=" "," ",IF(N133="dry","N/A",IF(N133="N/A","N/A",'Equipment and Monitoring'!$G$28)))</f>
        <v xml:space="preserve"> </v>
      </c>
      <c r="O136" s="438"/>
    </row>
    <row r="137" spans="1:31" ht="21" customHeight="1" x14ac:dyDescent="0.25">
      <c r="A137" s="443" t="s">
        <v>236</v>
      </c>
      <c r="B137" s="443"/>
      <c r="C137" s="443"/>
      <c r="D137" s="371"/>
      <c r="E137" s="371"/>
      <c r="F137" s="371"/>
      <c r="G137" s="371"/>
      <c r="H137" s="371"/>
      <c r="I137" s="371"/>
      <c r="J137" s="371"/>
      <c r="K137" s="371"/>
      <c r="L137" s="371"/>
      <c r="M137" s="371"/>
      <c r="N137" s="371"/>
      <c r="O137" s="371"/>
      <c r="S137" s="9"/>
    </row>
    <row r="138" spans="1:31" ht="21" customHeight="1" x14ac:dyDescent="0.25">
      <c r="A138" s="434" t="s">
        <v>329</v>
      </c>
      <c r="B138" s="434"/>
      <c r="C138" s="434"/>
      <c r="D138" s="439" t="str">
        <f>IF(D133=" "," ",IF(D133="dry","N/A",IF(D133="N/A","N/A",IF(D132="Diesel","N/A",'Equipment and Monitoring'!$F$28))))</f>
        <v xml:space="preserve"> </v>
      </c>
      <c r="E138" s="440"/>
      <c r="F138" s="439" t="str">
        <f>IF(F133=" "," ",IF(F133="dry","N/A",IF(F133="N/A","N/A",IF(F132="Diesel","N/A",'Equipment and Monitoring'!$F$28))))</f>
        <v xml:space="preserve"> </v>
      </c>
      <c r="G138" s="440"/>
      <c r="H138" s="439" t="str">
        <f>IF(H133=" "," ",IF(H133="dry","N/A",IF(H133="N/A","N/A",IF(H132="Diesel","N/A",'Equipment and Monitoring'!$F$28))))</f>
        <v xml:space="preserve"> </v>
      </c>
      <c r="I138" s="440"/>
      <c r="J138" s="439" t="str">
        <f>IF(J133=" "," ",IF(J133="dry","N/A",IF(J133="N/A","N/A",IF(J132="Diesel","N/A",'Equipment and Monitoring'!$F$28))))</f>
        <v xml:space="preserve"> </v>
      </c>
      <c r="K138" s="440"/>
      <c r="L138" s="439" t="str">
        <f>IF(L133=" "," ",IF(L133="dry","N/A",IF(L133="N/A","N/A",IF(L132="Diesel","N/A",'Equipment and Monitoring'!$F$28))))</f>
        <v xml:space="preserve"> </v>
      </c>
      <c r="M138" s="440"/>
      <c r="N138" s="439" t="str">
        <f>IF(N133=" "," ",IF(N133="dry","N/A",IF(N133="N/A","N/A",IF(N132="Diesel","N/A",'Equipment and Monitoring'!$F$28))))</f>
        <v xml:space="preserve"> </v>
      </c>
      <c r="O138" s="440"/>
    </row>
    <row r="139" spans="1:31" ht="21" customHeight="1" x14ac:dyDescent="0.25">
      <c r="A139" s="434"/>
      <c r="B139" s="434"/>
      <c r="C139" s="434"/>
      <c r="D139" s="438" t="str">
        <f>IF(D133=" "," ",IF(D133="dry","N/A",IF(D133="N/A","N/A",IF(D132="Diesel","N/A",'Equipment and Monitoring'!$G$28))))</f>
        <v xml:space="preserve"> </v>
      </c>
      <c r="E139" s="438"/>
      <c r="F139" s="438" t="str">
        <f>IF(F133=" "," ",IF(F133="dry","N/A",IF(F133="N/A","N/A",IF(F132="Diesel","N/A",'Equipment and Monitoring'!$G$28))))</f>
        <v xml:space="preserve"> </v>
      </c>
      <c r="G139" s="438"/>
      <c r="H139" s="438" t="str">
        <f>IF(H133=" "," ",IF(H133="dry","N/A",IF(H133="N/A","N/A",IF(H132="Diesel","N/A",'Equipment and Monitoring'!$G$28))))</f>
        <v xml:space="preserve"> </v>
      </c>
      <c r="I139" s="438"/>
      <c r="J139" s="438" t="str">
        <f>IF(J133=" "," ",IF(J133="dry","N/A",IF(J133="N/A","N/A",IF(J132="Diesel","N/A",'Equipment and Monitoring'!$G$28))))</f>
        <v xml:space="preserve"> </v>
      </c>
      <c r="K139" s="438"/>
      <c r="L139" s="438" t="str">
        <f>IF(L133=" "," ",IF(L133="dry","N/A",IF(L133="N/A","N/A",IF(L132="Diesel","N/A",'Equipment and Monitoring'!$G$28))))</f>
        <v xml:space="preserve"> </v>
      </c>
      <c r="M139" s="438"/>
      <c r="N139" s="438" t="str">
        <f>IF(N133=" "," ",IF(N133="dry","N/A",IF(N133="N/A","N/A",IF(N132="Diesel","N/A",'Equipment and Monitoring'!$G$28))))</f>
        <v xml:space="preserve"> </v>
      </c>
      <c r="O139" s="438"/>
    </row>
    <row r="140" spans="1:31" ht="21" customHeight="1" x14ac:dyDescent="0.25">
      <c r="A140" s="443" t="s">
        <v>236</v>
      </c>
      <c r="B140" s="443"/>
      <c r="C140" s="443"/>
      <c r="D140" s="371"/>
      <c r="E140" s="371"/>
      <c r="F140" s="371"/>
      <c r="G140" s="371"/>
      <c r="H140" s="371"/>
      <c r="I140" s="371"/>
      <c r="J140" s="371"/>
      <c r="K140" s="371"/>
      <c r="L140" s="371"/>
      <c r="M140" s="371"/>
      <c r="N140" s="371"/>
      <c r="O140" s="371"/>
    </row>
    <row r="141" spans="1:31" ht="21" customHeight="1" x14ac:dyDescent="0.25">
      <c r="A141" s="434" t="s">
        <v>330</v>
      </c>
      <c r="B141" s="434"/>
      <c r="C141" s="434"/>
      <c r="D141" s="442" t="str">
        <f>IF(D133=" "," ",IF(D133="dry","N/A",IF(D133="N/A","N/A",'Equipment and Monitoring'!$F$28)))</f>
        <v xml:space="preserve"> </v>
      </c>
      <c r="E141" s="442"/>
      <c r="F141" s="442" t="str">
        <f>IF(F133=" "," ",IF(F133="dry","N/A",IF(F133="N/A","N/A",'Equipment and Monitoring'!$F$28)))</f>
        <v xml:space="preserve"> </v>
      </c>
      <c r="G141" s="442"/>
      <c r="H141" s="442" t="str">
        <f>IF(H133=" "," ",IF(H133="dry","N/A",IF(H133="N/A","N/A",'Equipment and Monitoring'!$F$28)))</f>
        <v xml:space="preserve"> </v>
      </c>
      <c r="I141" s="442"/>
      <c r="J141" s="442" t="str">
        <f>IF(J133=" "," ",IF(J133="dry","N/A",IF(J133="N/A","N/A",'Equipment and Monitoring'!$F$28)))</f>
        <v xml:space="preserve"> </v>
      </c>
      <c r="K141" s="442"/>
      <c r="L141" s="442" t="str">
        <f>IF(L133=" "," ",IF(L133="dry","N/A",IF(L133="N/A","N/A",'Equipment and Monitoring'!$F$28)))</f>
        <v xml:space="preserve"> </v>
      </c>
      <c r="M141" s="442"/>
      <c r="N141" s="442" t="str">
        <f>IF(N133=" "," ",IF(N133="dry","N/A",IF(N133="N/A","N/A",'Equipment and Monitoring'!$F$28)))</f>
        <v xml:space="preserve"> </v>
      </c>
      <c r="O141" s="442"/>
    </row>
    <row r="142" spans="1:31" ht="21" customHeight="1" x14ac:dyDescent="0.25">
      <c r="A142" s="434"/>
      <c r="B142" s="434"/>
      <c r="C142" s="434"/>
      <c r="D142" s="438" t="str">
        <f>IF(D133=" "," ",IF(D133="dry","N/A",IF(D133="N/A","N/A",'Equipment and Monitoring'!$G$28)))</f>
        <v xml:space="preserve"> </v>
      </c>
      <c r="E142" s="438"/>
      <c r="F142" s="438" t="str">
        <f>IF(F133=" "," ",IF(F133="dry","N/A",IF(F133="N/A","N/A",'Equipment and Monitoring'!$G$28)))</f>
        <v xml:space="preserve"> </v>
      </c>
      <c r="G142" s="438"/>
      <c r="H142" s="438" t="str">
        <f>IF(H133=" "," ",IF(H133="dry","N/A",IF(H133="N/A","N/A",'Equipment and Monitoring'!$G$28)))</f>
        <v xml:space="preserve"> </v>
      </c>
      <c r="I142" s="438"/>
      <c r="J142" s="438" t="str">
        <f>IF(J133=" "," ",IF(J133="dry","N/A",IF(J133="N/A","N/A",'Equipment and Monitoring'!$G$28)))</f>
        <v xml:space="preserve"> </v>
      </c>
      <c r="K142" s="438"/>
      <c r="L142" s="438" t="str">
        <f>IF(L133=" "," ",IF(L133="dry","N/A",IF(L133="N/A","N/A",'Equipment and Monitoring'!$G$28)))</f>
        <v xml:space="preserve"> </v>
      </c>
      <c r="M142" s="438"/>
      <c r="N142" s="438" t="str">
        <f>IF(N133=" "," ",IF(N133="dry","N/A",IF(N133="N/A","N/A",'Equipment and Monitoring'!$G$28)))</f>
        <v xml:space="preserve"> </v>
      </c>
      <c r="O142" s="438"/>
    </row>
    <row r="143" spans="1:31" ht="21" customHeight="1" x14ac:dyDescent="0.25">
      <c r="A143" s="443" t="s">
        <v>236</v>
      </c>
      <c r="B143" s="443"/>
      <c r="C143" s="443"/>
      <c r="D143" s="371"/>
      <c r="E143" s="371"/>
      <c r="F143" s="371"/>
      <c r="G143" s="371"/>
      <c r="H143" s="371"/>
      <c r="I143" s="371"/>
      <c r="J143" s="371"/>
      <c r="K143" s="371"/>
      <c r="L143" s="371"/>
      <c r="M143" s="371"/>
      <c r="N143" s="371"/>
      <c r="O143" s="371"/>
    </row>
    <row r="144" spans="1:31" ht="31.15" customHeight="1" x14ac:dyDescent="0.25">
      <c r="A144" s="444" t="s">
        <v>409</v>
      </c>
      <c r="B144" s="444"/>
      <c r="C144" s="444"/>
      <c r="D144" s="441" t="str">
        <f>IF($D$17=0," ",$D$17)</f>
        <v xml:space="preserve"> </v>
      </c>
      <c r="E144" s="441"/>
      <c r="F144" s="441" t="str">
        <f>IF($F$17=0," ",$F$17)</f>
        <v xml:space="preserve"> </v>
      </c>
      <c r="G144" s="441"/>
      <c r="H144" s="441" t="str">
        <f>IF($H$17=0," ",$H$17)</f>
        <v xml:space="preserve"> </v>
      </c>
      <c r="I144" s="441"/>
      <c r="J144" s="441" t="str">
        <f>IF($J$17=0," ",$J$17)</f>
        <v xml:space="preserve"> </v>
      </c>
      <c r="K144" s="441"/>
      <c r="L144" s="441" t="str">
        <f>IF($L$17=0," ",$L$17)</f>
        <v xml:space="preserve"> </v>
      </c>
      <c r="M144" s="441"/>
      <c r="N144" s="441" t="str">
        <f>IF($N$17=0," ",$N$17)</f>
        <v xml:space="preserve"> </v>
      </c>
      <c r="O144" s="441"/>
    </row>
    <row r="145" spans="1:16" ht="19.899999999999999" customHeight="1" x14ac:dyDescent="0.25">
      <c r="A145" s="434" t="s">
        <v>362</v>
      </c>
      <c r="B145" s="434"/>
      <c r="C145" s="434"/>
      <c r="D145" s="371" t="str">
        <f>IF(D144=" "," ",'Equipment and Monitoring'!$D$45)</f>
        <v xml:space="preserve"> </v>
      </c>
      <c r="E145" s="371"/>
      <c r="F145" s="371" t="str">
        <f>IF(F144=" "," ",'Equipment and Monitoring'!$D$45)</f>
        <v xml:space="preserve"> </v>
      </c>
      <c r="G145" s="371"/>
      <c r="H145" s="371" t="str">
        <f>IF(H144=" "," ",'Equipment and Monitoring'!$D$45)</f>
        <v xml:space="preserve"> </v>
      </c>
      <c r="I145" s="371"/>
      <c r="J145" s="371" t="str">
        <f>IF(J144=" "," ",'Equipment and Monitoring'!$D$45)</f>
        <v xml:space="preserve"> </v>
      </c>
      <c r="K145" s="371"/>
      <c r="L145" s="371" t="str">
        <f>IF(L144=" "," ",'Equipment and Monitoring'!$D$45)</f>
        <v xml:space="preserve"> </v>
      </c>
      <c r="M145" s="371"/>
      <c r="N145" s="371" t="str">
        <f>IF(N144=" "," ",'Equipment and Monitoring'!$D$45)</f>
        <v xml:space="preserve"> </v>
      </c>
      <c r="O145" s="371"/>
    </row>
    <row r="146" spans="1:16" ht="25.15" customHeight="1" x14ac:dyDescent="0.25">
      <c r="A146" s="446" t="s">
        <v>398</v>
      </c>
      <c r="B146" s="447"/>
      <c r="C146" s="448"/>
      <c r="D146" s="452" t="str">
        <f>IF(D145=" "," ",IF(D145="Dry","N/A",IF(D145="N/A","N/A",'Equipment and Monitoring'!$E$45)))</f>
        <v xml:space="preserve"> </v>
      </c>
      <c r="E146" s="453"/>
      <c r="F146" s="452" t="str">
        <f>IF(F145=" "," ",IF(F145="Dry","N/A",IF(F145="N/A","N/A",'Equipment and Monitoring'!$E$45)))</f>
        <v xml:space="preserve"> </v>
      </c>
      <c r="G146" s="453"/>
      <c r="H146" s="452" t="str">
        <f>IF(H145=" "," ",IF(H145="Dry","N/A",IF(H145="N/A","N/A",'Equipment and Monitoring'!$E$45)))</f>
        <v xml:space="preserve"> </v>
      </c>
      <c r="I146" s="453"/>
      <c r="J146" s="452" t="str">
        <f>IF(J145=" "," ",IF(J145="Dry","N/A",IF(J145="N/A","N/A",'Equipment and Monitoring'!$E$45)))</f>
        <v xml:space="preserve"> </v>
      </c>
      <c r="K146" s="453"/>
      <c r="L146" s="452" t="str">
        <f>IF(L145=" "," ",IF(L145="Dry","N/A",IF(L145="N/A","N/A",'Equipment and Monitoring'!$E$45)))</f>
        <v xml:space="preserve"> </v>
      </c>
      <c r="M146" s="453"/>
      <c r="N146" s="452" t="str">
        <f>IF(N145=" "," ",IF(N145="Dry","N/A",IF(N145="N/A","N/A",'Equipment and Monitoring'!$E$45)))</f>
        <v xml:space="preserve"> </v>
      </c>
      <c r="O146" s="453"/>
    </row>
    <row r="147" spans="1:16" ht="25.15" customHeight="1" x14ac:dyDescent="0.25">
      <c r="A147" s="449"/>
      <c r="B147" s="450"/>
      <c r="C147" s="451"/>
      <c r="D147" s="429" t="str">
        <f>IF(D145=" "," ",IF(D145="Dry","N/A",IF(D145="N/A","N/A",'Equipment and Monitoring'!$G$45)))</f>
        <v xml:space="preserve"> </v>
      </c>
      <c r="E147" s="430"/>
      <c r="F147" s="429" t="str">
        <f>IF(F145=" "," ",IF(F145="Dry","N/A",IF(F145="N/A","N/A",'Equipment and Monitoring'!$G$45)))</f>
        <v xml:space="preserve"> </v>
      </c>
      <c r="G147" s="430"/>
      <c r="H147" s="429" t="str">
        <f>IF(H145=" "," ",IF(H145="Dry","N/A",IF(H145="N/A","N/A",'Equipment and Monitoring'!$G$45)))</f>
        <v xml:space="preserve"> </v>
      </c>
      <c r="I147" s="430"/>
      <c r="J147" s="429" t="str">
        <f>IF(J145=" "," ",IF(J145="Dry","N/A",IF(J145="N/A","N/A",'Equipment and Monitoring'!$G$45)))</f>
        <v xml:space="preserve"> </v>
      </c>
      <c r="K147" s="430"/>
      <c r="L147" s="429" t="str">
        <f>IF(L145=" "," ",IF(L145="Dry","N/A",IF(L145="N/A","N/A",'Equipment and Monitoring'!$G$45)))</f>
        <v xml:space="preserve"> </v>
      </c>
      <c r="M147" s="430"/>
      <c r="N147" s="429" t="str">
        <f>IF(N145=" "," ",IF(N145="Dry","N/A",IF(N145="N/A","N/A",'Equipment and Monitoring'!$G$45)))</f>
        <v xml:space="preserve"> </v>
      </c>
      <c r="O147" s="430"/>
    </row>
    <row r="148" spans="1:16" ht="25.15" customHeight="1" x14ac:dyDescent="0.25">
      <c r="A148" s="434" t="s">
        <v>283</v>
      </c>
      <c r="B148" s="434"/>
      <c r="C148" s="434"/>
      <c r="D148" s="452" t="str">
        <f>IF(D145=" "," ",'Equipment and Monitoring'!$E$46)</f>
        <v xml:space="preserve"> </v>
      </c>
      <c r="E148" s="453"/>
      <c r="F148" s="452" t="str">
        <f>IF(F145=" "," ",'Equipment and Monitoring'!$E$46)</f>
        <v xml:space="preserve"> </v>
      </c>
      <c r="G148" s="453"/>
      <c r="H148" s="452" t="str">
        <f>IF(H145=" "," ",'Equipment and Monitoring'!$E$46)</f>
        <v xml:space="preserve"> </v>
      </c>
      <c r="I148" s="453"/>
      <c r="J148" s="452" t="str">
        <f>IF(J145=" "," ",'Equipment and Monitoring'!$E$46)</f>
        <v xml:space="preserve"> </v>
      </c>
      <c r="K148" s="453"/>
      <c r="L148" s="452" t="str">
        <f>IF(L145=" "," ",'Equipment and Monitoring'!$E$46)</f>
        <v xml:space="preserve"> </v>
      </c>
      <c r="M148" s="453"/>
      <c r="N148" s="452" t="str">
        <f>IF(N145=" "," ",'Equipment and Monitoring'!$E$46)</f>
        <v xml:space="preserve"> </v>
      </c>
      <c r="O148" s="453"/>
    </row>
    <row r="149" spans="1:16" ht="25.15" customHeight="1" x14ac:dyDescent="0.25">
      <c r="A149" s="434"/>
      <c r="B149" s="434"/>
      <c r="C149" s="434"/>
      <c r="D149" s="429" t="str">
        <f>IF(D145=" "," ",'Equipment and Monitoring'!$G$46)</f>
        <v xml:space="preserve"> </v>
      </c>
      <c r="E149" s="430"/>
      <c r="F149" s="429" t="str">
        <f>IF(F145=" "," ",'Equipment and Monitoring'!$G$46)</f>
        <v xml:space="preserve"> </v>
      </c>
      <c r="G149" s="430"/>
      <c r="H149" s="429" t="str">
        <f>IF(H145=" "," ",'Equipment and Monitoring'!$G$46)</f>
        <v xml:space="preserve"> </v>
      </c>
      <c r="I149" s="430"/>
      <c r="J149" s="429" t="str">
        <f>IF(J145=" "," ",'Equipment and Monitoring'!$G$46)</f>
        <v xml:space="preserve"> </v>
      </c>
      <c r="K149" s="430"/>
      <c r="L149" s="429" t="str">
        <f>IF(L145=" "," ",'Equipment and Monitoring'!$G$46)</f>
        <v xml:space="preserve"> </v>
      </c>
      <c r="M149" s="430"/>
      <c r="N149" s="429" t="str">
        <f>IF(N145=" "," ",'Equipment and Monitoring'!$G$46)</f>
        <v xml:space="preserve"> </v>
      </c>
      <c r="O149" s="430"/>
    </row>
    <row r="150" spans="1:16" ht="26.45" customHeight="1" x14ac:dyDescent="0.25">
      <c r="A150" s="434" t="s">
        <v>400</v>
      </c>
      <c r="B150" s="434"/>
      <c r="C150" s="434"/>
      <c r="D150" s="371"/>
      <c r="E150" s="371"/>
      <c r="F150" s="357"/>
      <c r="G150" s="358"/>
      <c r="H150" s="357"/>
      <c r="I150" s="358"/>
      <c r="J150" s="357"/>
      <c r="K150" s="358"/>
      <c r="L150" s="357"/>
      <c r="M150" s="358"/>
      <c r="N150" s="357"/>
      <c r="O150" s="358"/>
    </row>
    <row r="151" spans="1:16" ht="22.9" customHeight="1" x14ac:dyDescent="0.25">
      <c r="A151" s="434" t="s">
        <v>401</v>
      </c>
      <c r="B151" s="434"/>
      <c r="C151" s="434"/>
      <c r="D151" s="357"/>
      <c r="E151" s="358"/>
      <c r="F151" s="357"/>
      <c r="G151" s="358"/>
      <c r="H151" s="357"/>
      <c r="I151" s="358"/>
      <c r="J151" s="357"/>
      <c r="K151" s="358"/>
      <c r="L151" s="357"/>
      <c r="M151" s="358"/>
      <c r="N151" s="357"/>
      <c r="O151" s="358"/>
    </row>
    <row r="152" spans="1:16" ht="28.15" customHeight="1" x14ac:dyDescent="0.25">
      <c r="A152" s="434" t="s">
        <v>402</v>
      </c>
      <c r="B152" s="434"/>
      <c r="C152" s="434"/>
      <c r="D152" s="357"/>
      <c r="E152" s="358"/>
      <c r="F152" s="357"/>
      <c r="G152" s="358"/>
      <c r="H152" s="357"/>
      <c r="I152" s="358"/>
      <c r="J152" s="357"/>
      <c r="K152" s="358"/>
      <c r="L152" s="357"/>
      <c r="M152" s="358"/>
      <c r="N152" s="357"/>
      <c r="O152" s="358"/>
    </row>
    <row r="153" spans="1:16" ht="21" customHeight="1" x14ac:dyDescent="0.25">
      <c r="A153" s="434" t="s">
        <v>403</v>
      </c>
      <c r="B153" s="434"/>
      <c r="C153" s="434"/>
      <c r="D153" s="357"/>
      <c r="E153" s="358"/>
      <c r="F153" s="357"/>
      <c r="G153" s="358"/>
      <c r="H153" s="357"/>
      <c r="I153" s="358"/>
      <c r="J153" s="357"/>
      <c r="K153" s="358"/>
      <c r="L153" s="357"/>
      <c r="M153" s="358"/>
      <c r="N153" s="357"/>
      <c r="O153" s="358"/>
    </row>
    <row r="154" spans="1:16" ht="30" customHeight="1" x14ac:dyDescent="0.25">
      <c r="A154" s="434" t="s">
        <v>404</v>
      </c>
      <c r="B154" s="434"/>
      <c r="C154" s="434"/>
      <c r="D154" s="357"/>
      <c r="E154" s="358"/>
      <c r="F154" s="357"/>
      <c r="G154" s="358"/>
      <c r="H154" s="357"/>
      <c r="I154" s="358"/>
      <c r="J154" s="357"/>
      <c r="K154" s="358"/>
      <c r="L154" s="357"/>
      <c r="M154" s="358"/>
      <c r="N154" s="357"/>
      <c r="O154" s="358"/>
    </row>
    <row r="155" spans="1:16" ht="21" customHeight="1" x14ac:dyDescent="0.25">
      <c r="A155" s="434" t="s">
        <v>405</v>
      </c>
      <c r="B155" s="434"/>
      <c r="C155" s="434"/>
      <c r="D155" s="357"/>
      <c r="E155" s="358"/>
      <c r="F155" s="357"/>
      <c r="G155" s="358"/>
      <c r="H155" s="357"/>
      <c r="I155" s="358"/>
      <c r="J155" s="357"/>
      <c r="K155" s="358"/>
      <c r="L155" s="357"/>
      <c r="M155" s="358"/>
      <c r="N155" s="357"/>
      <c r="O155" s="358"/>
    </row>
    <row r="156" spans="1:16" ht="27" customHeight="1" x14ac:dyDescent="0.25">
      <c r="A156" s="434" t="s">
        <v>406</v>
      </c>
      <c r="B156" s="434"/>
      <c r="C156" s="434"/>
      <c r="D156" s="357"/>
      <c r="E156" s="358"/>
      <c r="F156" s="357"/>
      <c r="G156" s="358"/>
      <c r="H156" s="357"/>
      <c r="I156" s="358"/>
      <c r="J156" s="357"/>
      <c r="K156" s="358"/>
      <c r="L156" s="357"/>
      <c r="M156" s="358"/>
      <c r="N156" s="357"/>
      <c r="O156" s="358"/>
    </row>
    <row r="157" spans="1:16" ht="22.9" customHeight="1" x14ac:dyDescent="0.25">
      <c r="A157" s="434" t="s">
        <v>407</v>
      </c>
      <c r="B157" s="434"/>
      <c r="C157" s="434"/>
      <c r="D157" s="357"/>
      <c r="E157" s="358"/>
      <c r="F157" s="357"/>
      <c r="G157" s="358"/>
      <c r="H157" s="357"/>
      <c r="I157" s="358"/>
      <c r="J157" s="357"/>
      <c r="K157" s="358"/>
      <c r="L157" s="357"/>
      <c r="M157" s="358"/>
      <c r="N157" s="357"/>
      <c r="O157" s="358"/>
    </row>
    <row r="158" spans="1:16" ht="30" customHeight="1" x14ac:dyDescent="0.25">
      <c r="A158" s="444" t="s">
        <v>350</v>
      </c>
      <c r="B158" s="444"/>
      <c r="C158" s="444"/>
      <c r="D158" s="227" t="str">
        <f>IF('Inspection Worksheet'!D113=0," ",'Inspection Worksheet'!D113)</f>
        <v xml:space="preserve"> </v>
      </c>
      <c r="E158" s="227" t="str">
        <f>IF('Inspection Worksheet'!E113=0," ",'Inspection Worksheet'!E113)</f>
        <v xml:space="preserve"> </v>
      </c>
      <c r="F158" s="227" t="str">
        <f>IF('Inspection Worksheet'!F113=0," ",'Inspection Worksheet'!F113)</f>
        <v xml:space="preserve"> </v>
      </c>
      <c r="G158" s="227" t="str">
        <f>IF('Inspection Worksheet'!G113=0," ",'Inspection Worksheet'!G113)</f>
        <v xml:space="preserve"> </v>
      </c>
      <c r="H158" s="227" t="str">
        <f>IF('Inspection Worksheet'!H113=0," ",'Inspection Worksheet'!H113)</f>
        <v xml:space="preserve"> </v>
      </c>
      <c r="I158" s="227" t="str">
        <f>IF('Inspection Worksheet'!I113=0," ",'Inspection Worksheet'!I113)</f>
        <v xml:space="preserve"> </v>
      </c>
      <c r="J158" s="227" t="str">
        <f>IF('Inspection Worksheet'!J113=0," ",'Inspection Worksheet'!J113)</f>
        <v xml:space="preserve"> </v>
      </c>
      <c r="K158" s="227" t="str">
        <f>IF('Inspection Worksheet'!K113=0," ",'Inspection Worksheet'!K113)</f>
        <v xml:space="preserve"> </v>
      </c>
      <c r="L158" s="227" t="str">
        <f>IF('Inspection Worksheet'!L113=0," ",'Inspection Worksheet'!L113)</f>
        <v xml:space="preserve"> </v>
      </c>
      <c r="M158" s="227" t="str">
        <f>IF('Inspection Worksheet'!M113=0," ",'Inspection Worksheet'!M113)</f>
        <v xml:space="preserve"> </v>
      </c>
      <c r="N158" s="227" t="str">
        <f>IF('Inspection Worksheet'!N113=0," ",'Inspection Worksheet'!N113)</f>
        <v xml:space="preserve"> </v>
      </c>
      <c r="O158" s="227" t="str">
        <f>IF('Inspection Worksheet'!O113=0," ",'Inspection Worksheet'!O113)</f>
        <v xml:space="preserve"> </v>
      </c>
    </row>
    <row r="159" spans="1:16" s="12" customFormat="1" ht="19.149999999999999" customHeight="1" x14ac:dyDescent="0.25">
      <c r="A159" s="434" t="s">
        <v>363</v>
      </c>
      <c r="B159" s="434"/>
      <c r="C159" s="434"/>
      <c r="D159" s="228" t="str">
        <f>IF(D158=" "," ",'Equipment and Monitoring'!$D$56)</f>
        <v xml:space="preserve"> </v>
      </c>
      <c r="E159" s="228" t="str">
        <f>IF('Inspection Worksheet'!E113=0," ",'Equipment and Monitoring'!$D$56)</f>
        <v xml:space="preserve"> </v>
      </c>
      <c r="F159" s="228" t="str">
        <f>IF('Inspection Worksheet'!F113=0," ",'Equipment and Monitoring'!$D$56)</f>
        <v xml:space="preserve"> </v>
      </c>
      <c r="G159" s="228" t="str">
        <f>IF('Inspection Worksheet'!G113=0," ",'Equipment and Monitoring'!$D$56)</f>
        <v xml:space="preserve"> </v>
      </c>
      <c r="H159" s="228" t="str">
        <f>IF('Inspection Worksheet'!H113=0," ",'Equipment and Monitoring'!$D$56)</f>
        <v xml:space="preserve"> </v>
      </c>
      <c r="I159" s="228" t="str">
        <f>IF('Inspection Worksheet'!I113=0," ",'Equipment and Monitoring'!$D$56)</f>
        <v xml:space="preserve"> </v>
      </c>
      <c r="J159" s="228" t="str">
        <f>IF('Inspection Worksheet'!J113=0," ",'Equipment and Monitoring'!$D$56)</f>
        <v xml:space="preserve"> </v>
      </c>
      <c r="K159" s="228" t="str">
        <f>IF('Inspection Worksheet'!K113=0," ",'Equipment and Monitoring'!$D$56)</f>
        <v xml:space="preserve"> </v>
      </c>
      <c r="L159" s="228" t="str">
        <f>IF('Inspection Worksheet'!L113=0," ",'Equipment and Monitoring'!$D$56)</f>
        <v xml:space="preserve"> </v>
      </c>
      <c r="M159" s="228" t="str">
        <f>IF('Inspection Worksheet'!M113=0," ",'Equipment and Monitoring'!$D$56)</f>
        <v xml:space="preserve"> </v>
      </c>
      <c r="N159" s="228" t="str">
        <f>IF('Inspection Worksheet'!N113=0," ",'Equipment and Monitoring'!$D$56)</f>
        <v xml:space="preserve"> </v>
      </c>
      <c r="O159" s="228" t="str">
        <f>IF('Inspection Worksheet'!O113=0," ",'Equipment and Monitoring'!$D$56)</f>
        <v xml:space="preserve"> </v>
      </c>
    </row>
    <row r="160" spans="1:16" ht="40.15" customHeight="1" x14ac:dyDescent="0.25">
      <c r="A160" s="434" t="s">
        <v>360</v>
      </c>
      <c r="B160" s="434"/>
      <c r="C160" s="434"/>
      <c r="D160" s="243" t="str">
        <f>IF(D158=" "," ",IF(D159="N/A","N/A",'Equipment and Monitoring'!$E$56))</f>
        <v xml:space="preserve"> </v>
      </c>
      <c r="E160" s="243" t="str">
        <f>IF(E159=" "," ",IF(E159="N/A","N/A",'Equipment and Monitoring'!$E$56))</f>
        <v xml:space="preserve"> </v>
      </c>
      <c r="F160" s="243" t="str">
        <f>IF(F159=" "," ",IF(F159="N/A","N/A",'Equipment and Monitoring'!$E$56))</f>
        <v xml:space="preserve"> </v>
      </c>
      <c r="G160" s="243" t="str">
        <f>IF(G159=" "," ",IF(G159="N/A","N/A",'Equipment and Monitoring'!$E$56))</f>
        <v xml:space="preserve"> </v>
      </c>
      <c r="H160" s="243" t="str">
        <f>IF(H159=" "," ",IF(H159="N/A","N/A",'Equipment and Monitoring'!$E$56))</f>
        <v xml:space="preserve"> </v>
      </c>
      <c r="I160" s="243" t="str">
        <f>IF(I159=" "," ",IF(I159="N/A","N/A",'Equipment and Monitoring'!$E$56))</f>
        <v xml:space="preserve"> </v>
      </c>
      <c r="J160" s="243" t="str">
        <f>IF(J159=" "," ",IF(J159="N/A","N/A",'Equipment and Monitoring'!$E$56))</f>
        <v xml:space="preserve"> </v>
      </c>
      <c r="K160" s="243" t="str">
        <f>IF(K159=" "," ",IF(K159="N/A","N/A",'Equipment and Monitoring'!$E$56))</f>
        <v xml:space="preserve"> </v>
      </c>
      <c r="L160" s="243" t="str">
        <f>IF(L159=" "," ",IF(L159="N/A","N/A",'Equipment and Monitoring'!$E$56))</f>
        <v xml:space="preserve"> </v>
      </c>
      <c r="M160" s="243" t="str">
        <f>IF(M159=" "," ",IF(M159="N/A","N/A",'Equipment and Monitoring'!$E$56))</f>
        <v xml:space="preserve"> </v>
      </c>
      <c r="N160" s="243" t="str">
        <f>IF(N159=" "," ",IF(N159="N/A","N/A",'Equipment and Monitoring'!$E$56))</f>
        <v xml:space="preserve"> </v>
      </c>
      <c r="O160" s="118" t="str">
        <f>IF(O159=" "," ",IF(O159="N/A","N/A",'Equipment and Monitoring'!$E$56))</f>
        <v xml:space="preserve"> </v>
      </c>
      <c r="P160" s="113"/>
    </row>
    <row r="161" spans="1:16" ht="25.9" customHeight="1" x14ac:dyDescent="0.25">
      <c r="A161" s="434"/>
      <c r="B161" s="434"/>
      <c r="C161" s="434"/>
      <c r="D161" s="244" t="str">
        <f>IF(D158=" "," ",IF(D159="N/A","N/A",'Equipment and Monitoring'!$G$56))</f>
        <v xml:space="preserve"> </v>
      </c>
      <c r="E161" s="244" t="str">
        <f>IF(E159=" "," ",IF(E159="N/A","N/A",'Equipment and Monitoring'!$G$56))</f>
        <v xml:space="preserve"> </v>
      </c>
      <c r="F161" s="244" t="str">
        <f>IF(F159=" "," ",IF(F159="N/A","N/A",'Equipment and Monitoring'!$G$56))</f>
        <v xml:space="preserve"> </v>
      </c>
      <c r="G161" s="244" t="str">
        <f>IF(G159=" "," ",IF(G159="N/A","N/A",'Equipment and Monitoring'!$G$56))</f>
        <v xml:space="preserve"> </v>
      </c>
      <c r="H161" s="244" t="str">
        <f>IF(H159=" "," ",IF(H159="N/A","N/A",'Equipment and Monitoring'!$G$56))</f>
        <v xml:space="preserve"> </v>
      </c>
      <c r="I161" s="244" t="str">
        <f>IF(I159=" "," ",IF(I159="N/A","N/A",'Equipment and Monitoring'!$G$56))</f>
        <v xml:space="preserve"> </v>
      </c>
      <c r="J161" s="244" t="str">
        <f>IF(J159=" "," ",IF(J159="N/A","N/A",'Equipment and Monitoring'!$G$56))</f>
        <v xml:space="preserve"> </v>
      </c>
      <c r="K161" s="244" t="str">
        <f>IF(K159=" "," ",IF(K159="N/A","N/A",'Equipment and Monitoring'!$G$56))</f>
        <v xml:space="preserve"> </v>
      </c>
      <c r="L161" s="244" t="str">
        <f>IF(L159=" "," ",IF(L159="N/A","N/A",'Equipment and Monitoring'!$G$56))</f>
        <v xml:space="preserve"> </v>
      </c>
      <c r="M161" s="244" t="str">
        <f>IF(M159=" "," ",IF(M159="N/A","N/A",'Equipment and Monitoring'!$G$56))</f>
        <v xml:space="preserve"> </v>
      </c>
      <c r="N161" s="244" t="str">
        <f>IF(N159=" "," ",IF(N159="N/A","N/A",'Equipment and Monitoring'!$G$56))</f>
        <v xml:space="preserve"> </v>
      </c>
      <c r="O161" s="245" t="str">
        <f>IF(O159=" "," ",IF(O159="N/A","N/A",'Equipment and Monitoring'!$G$56))</f>
        <v xml:space="preserve"> </v>
      </c>
      <c r="P161" s="113"/>
    </row>
    <row r="162" spans="1:16" ht="27" customHeight="1" x14ac:dyDescent="0.25">
      <c r="A162" s="434" t="s">
        <v>236</v>
      </c>
      <c r="B162" s="434"/>
      <c r="C162" s="434"/>
      <c r="D162" s="25"/>
      <c r="E162" s="25"/>
      <c r="F162" s="25"/>
      <c r="G162" s="25"/>
      <c r="H162" s="25"/>
      <c r="I162" s="25"/>
      <c r="J162" s="25"/>
      <c r="K162" s="25"/>
      <c r="L162" s="25"/>
      <c r="M162" s="25"/>
      <c r="N162" s="25"/>
      <c r="O162" s="25"/>
    </row>
    <row r="163" spans="1:16" ht="40.15" customHeight="1" x14ac:dyDescent="0.25">
      <c r="A163" s="434" t="s">
        <v>361</v>
      </c>
      <c r="B163" s="434"/>
      <c r="C163" s="434"/>
      <c r="D163" s="118" t="str">
        <f>IF(D158=" "," ",'Equipment and Monitoring'!$E$57)</f>
        <v xml:space="preserve"> </v>
      </c>
      <c r="E163" s="118" t="str">
        <f>IF(E158=" "," ",'Equipment and Monitoring'!$E$57)</f>
        <v xml:space="preserve"> </v>
      </c>
      <c r="F163" s="118" t="str">
        <f>IF(F158=" "," ",'Equipment and Monitoring'!$E$57)</f>
        <v xml:space="preserve"> </v>
      </c>
      <c r="G163" s="118" t="str">
        <f>IF(G158=" "," ",'Equipment and Monitoring'!$E$57)</f>
        <v xml:space="preserve"> </v>
      </c>
      <c r="H163" s="118" t="str">
        <f>IF(H158=" "," ",'Equipment and Monitoring'!$E$57)</f>
        <v xml:space="preserve"> </v>
      </c>
      <c r="I163" s="118" t="str">
        <f>IF(I158=" "," ",'Equipment and Monitoring'!$E$57)</f>
        <v xml:space="preserve"> </v>
      </c>
      <c r="J163" s="118" t="str">
        <f>IF(J158=" "," ",'Equipment and Monitoring'!$E$57)</f>
        <v xml:space="preserve"> </v>
      </c>
      <c r="K163" s="118" t="str">
        <f>IF(K158=" "," ",'Equipment and Monitoring'!$E$57)</f>
        <v xml:space="preserve"> </v>
      </c>
      <c r="L163" s="118" t="str">
        <f>IF(L158=" "," ",'Equipment and Monitoring'!$E$57)</f>
        <v xml:space="preserve"> </v>
      </c>
      <c r="M163" s="118" t="str">
        <f>IF(M158=" "," ",'Equipment and Monitoring'!$E$57)</f>
        <v xml:space="preserve"> </v>
      </c>
      <c r="N163" s="118" t="str">
        <f>IF(N158=" "," ",'Equipment and Monitoring'!$E$57)</f>
        <v xml:space="preserve"> </v>
      </c>
      <c r="O163" s="118" t="str">
        <f>IF(O158=" "," ",'Equipment and Monitoring'!$E$57)</f>
        <v xml:space="preserve"> </v>
      </c>
      <c r="P163" s="113"/>
    </row>
    <row r="164" spans="1:16" ht="31.9" customHeight="1" x14ac:dyDescent="0.25">
      <c r="A164" s="434"/>
      <c r="B164" s="434"/>
      <c r="C164" s="434"/>
      <c r="D164" s="245" t="str">
        <f>IF(D158=" "," ",'Equipment and Monitoring'!$G$57)</f>
        <v xml:space="preserve"> </v>
      </c>
      <c r="E164" s="245" t="str">
        <f>IF(E158=" "," ",'Equipment and Monitoring'!$G$57)</f>
        <v xml:space="preserve"> </v>
      </c>
      <c r="F164" s="245" t="str">
        <f>IF(F158=" "," ",'Equipment and Monitoring'!$G$57)</f>
        <v xml:space="preserve"> </v>
      </c>
      <c r="G164" s="245" t="str">
        <f>IF(G158=" "," ",'Equipment and Monitoring'!$G$57)</f>
        <v xml:space="preserve"> </v>
      </c>
      <c r="H164" s="245" t="str">
        <f>IF(H158=" "," ",'Equipment and Monitoring'!$G$57)</f>
        <v xml:space="preserve"> </v>
      </c>
      <c r="I164" s="245" t="str">
        <f>IF(I158=" "," ",'Equipment and Monitoring'!$G$57)</f>
        <v xml:space="preserve"> </v>
      </c>
      <c r="J164" s="245" t="str">
        <f>IF(J158=" "," ",'Equipment and Monitoring'!$G$57)</f>
        <v xml:space="preserve"> </v>
      </c>
      <c r="K164" s="245" t="str">
        <f>IF(K158=" "," ",'Equipment and Monitoring'!$G$57)</f>
        <v xml:space="preserve"> </v>
      </c>
      <c r="L164" s="245" t="str">
        <f>IF(L158=" "," ",'Equipment and Monitoring'!$G$57)</f>
        <v xml:space="preserve"> </v>
      </c>
      <c r="M164" s="245" t="str">
        <f>IF(M158=" "," ",'Equipment and Monitoring'!$G$57)</f>
        <v xml:space="preserve"> </v>
      </c>
      <c r="N164" s="245" t="str">
        <f>IF(N158=" "," ",'Equipment and Monitoring'!$G$57)</f>
        <v xml:space="preserve"> </v>
      </c>
      <c r="O164" s="245" t="str">
        <f>IF(O158=" "," ",'Equipment and Monitoring'!$G$57)</f>
        <v xml:space="preserve"> </v>
      </c>
      <c r="P164" s="113"/>
    </row>
    <row r="165" spans="1:16" ht="27" customHeight="1" x14ac:dyDescent="0.25">
      <c r="A165" s="434" t="s">
        <v>236</v>
      </c>
      <c r="B165" s="434"/>
      <c r="C165" s="434"/>
      <c r="D165" s="25"/>
      <c r="E165" s="25"/>
      <c r="F165" s="25"/>
      <c r="G165" s="25"/>
      <c r="H165" s="25"/>
      <c r="I165" s="25"/>
      <c r="J165" s="25"/>
      <c r="K165" s="25"/>
      <c r="L165" s="25"/>
      <c r="M165" s="25"/>
      <c r="N165" s="25"/>
      <c r="O165" s="25"/>
    </row>
    <row r="166" spans="1:16" ht="15" customHeight="1" x14ac:dyDescent="0.25">
      <c r="A166" s="229"/>
      <c r="B166" s="229"/>
      <c r="C166" s="229"/>
      <c r="D166" s="239"/>
      <c r="E166" s="239"/>
      <c r="F166" s="240"/>
      <c r="G166" s="240"/>
      <c r="H166" s="240"/>
      <c r="I166" s="240"/>
      <c r="J166" s="240"/>
      <c r="K166" s="240"/>
      <c r="L166" s="240"/>
      <c r="M166" s="240"/>
      <c r="N166" s="240"/>
      <c r="O166" s="240"/>
    </row>
    <row r="167" spans="1:16" ht="26.45" customHeight="1" x14ac:dyDescent="0.3">
      <c r="A167" s="397" t="s">
        <v>349</v>
      </c>
      <c r="B167" s="397"/>
      <c r="C167" s="397"/>
      <c r="D167" s="397"/>
      <c r="E167" s="397"/>
      <c r="F167" s="12"/>
      <c r="G167" s="12"/>
      <c r="H167" s="12"/>
      <c r="I167" s="12"/>
      <c r="J167" s="12"/>
      <c r="K167" s="12"/>
      <c r="L167" s="12"/>
      <c r="M167" s="12"/>
    </row>
    <row r="168" spans="1:16" ht="14.45" customHeight="1" x14ac:dyDescent="0.25">
      <c r="A168" s="497" t="s">
        <v>399</v>
      </c>
      <c r="B168" s="497"/>
      <c r="C168" s="497"/>
      <c r="D168" s="497"/>
      <c r="E168" s="497"/>
      <c r="F168" s="497"/>
      <c r="G168" s="497"/>
      <c r="H168" s="497"/>
      <c r="I168" s="497"/>
      <c r="J168" s="497"/>
      <c r="K168" s="497"/>
      <c r="L168" s="497"/>
      <c r="M168" s="497"/>
      <c r="N168" s="497"/>
      <c r="O168" s="497"/>
    </row>
    <row r="169" spans="1:16" x14ac:dyDescent="0.25">
      <c r="A169" s="497"/>
      <c r="B169" s="497"/>
      <c r="C169" s="497"/>
      <c r="D169" s="497"/>
      <c r="E169" s="497"/>
      <c r="F169" s="497"/>
      <c r="G169" s="497"/>
      <c r="H169" s="497"/>
      <c r="I169" s="497"/>
      <c r="J169" s="497"/>
      <c r="K169" s="497"/>
      <c r="L169" s="497"/>
      <c r="M169" s="497"/>
      <c r="N169" s="497"/>
      <c r="O169" s="497"/>
    </row>
    <row r="170" spans="1:16" x14ac:dyDescent="0.25">
      <c r="A170" s="497"/>
      <c r="B170" s="497"/>
      <c r="C170" s="497"/>
      <c r="D170" s="497"/>
      <c r="E170" s="497"/>
      <c r="F170" s="497"/>
      <c r="G170" s="497"/>
      <c r="H170" s="497"/>
      <c r="I170" s="497"/>
      <c r="J170" s="497"/>
      <c r="K170" s="497"/>
      <c r="L170" s="497"/>
      <c r="M170" s="497"/>
      <c r="N170" s="497"/>
      <c r="O170" s="497"/>
    </row>
    <row r="171" spans="1:16" ht="32.450000000000003" customHeight="1" x14ac:dyDescent="0.25">
      <c r="A171" s="498"/>
      <c r="B171" s="498"/>
      <c r="C171" s="498"/>
      <c r="D171" s="498"/>
      <c r="E171" s="498"/>
      <c r="F171" s="498"/>
      <c r="G171" s="498"/>
      <c r="H171" s="498"/>
      <c r="I171" s="498"/>
      <c r="J171" s="498"/>
      <c r="K171" s="498"/>
      <c r="L171" s="498"/>
      <c r="M171" s="498"/>
      <c r="N171" s="498"/>
      <c r="O171" s="498"/>
    </row>
    <row r="172" spans="1:16" ht="18.600000000000001" customHeight="1" x14ac:dyDescent="0.25">
      <c r="A172" s="496"/>
      <c r="B172" s="432"/>
      <c r="C172" s="492"/>
      <c r="D172" s="492"/>
      <c r="E172" s="495"/>
      <c r="F172" s="495"/>
      <c r="G172" s="432"/>
      <c r="H172" s="432"/>
      <c r="I172" s="432"/>
      <c r="J172" s="433"/>
      <c r="K172" s="501" t="s">
        <v>285</v>
      </c>
      <c r="L172" s="501"/>
      <c r="M172" s="501"/>
      <c r="N172" s="501"/>
      <c r="O172" s="501"/>
    </row>
    <row r="173" spans="1:16" ht="66" customHeight="1" x14ac:dyDescent="0.25">
      <c r="A173" s="436" t="s">
        <v>331</v>
      </c>
      <c r="B173" s="437"/>
      <c r="C173" s="435" t="s">
        <v>284</v>
      </c>
      <c r="D173" s="435"/>
      <c r="E173" s="435"/>
      <c r="F173" s="435"/>
      <c r="G173" s="499" t="s">
        <v>372</v>
      </c>
      <c r="H173" s="499"/>
      <c r="I173" s="437" t="s">
        <v>377</v>
      </c>
      <c r="J173" s="500"/>
      <c r="K173" s="230" t="s">
        <v>376</v>
      </c>
      <c r="L173" s="230" t="s">
        <v>373</v>
      </c>
      <c r="M173" s="230" t="s">
        <v>375</v>
      </c>
      <c r="N173" s="431" t="s">
        <v>374</v>
      </c>
      <c r="O173" s="431"/>
    </row>
    <row r="174" spans="1:16" x14ac:dyDescent="0.25">
      <c r="A174" s="402" t="s">
        <v>286</v>
      </c>
      <c r="B174" s="402"/>
      <c r="C174" s="402"/>
      <c r="D174" s="402"/>
      <c r="E174" s="402"/>
      <c r="F174" s="402"/>
      <c r="G174" s="402"/>
      <c r="H174" s="402"/>
      <c r="I174" s="402"/>
      <c r="J174" s="402"/>
      <c r="K174" s="5"/>
      <c r="L174" s="5"/>
      <c r="M174" s="5"/>
      <c r="N174" s="402"/>
      <c r="O174" s="402"/>
    </row>
    <row r="175" spans="1:16" x14ac:dyDescent="0.25">
      <c r="A175" s="402" t="s">
        <v>287</v>
      </c>
      <c r="B175" s="402"/>
      <c r="C175" s="402"/>
      <c r="D175" s="402"/>
      <c r="E175" s="402"/>
      <c r="F175" s="402"/>
      <c r="G175" s="402"/>
      <c r="H175" s="402"/>
      <c r="I175" s="402"/>
      <c r="J175" s="402"/>
      <c r="K175" s="5"/>
      <c r="L175" s="5"/>
      <c r="M175" s="5"/>
      <c r="N175" s="402"/>
      <c r="O175" s="402"/>
    </row>
    <row r="176" spans="1:16" x14ac:dyDescent="0.25">
      <c r="A176" s="402" t="s">
        <v>288</v>
      </c>
      <c r="B176" s="402"/>
      <c r="C176" s="402"/>
      <c r="D176" s="402"/>
      <c r="E176" s="402"/>
      <c r="F176" s="402"/>
      <c r="G176" s="402"/>
      <c r="H176" s="402"/>
      <c r="I176" s="402"/>
      <c r="J176" s="402"/>
      <c r="K176" s="5"/>
      <c r="L176" s="5"/>
      <c r="M176" s="5"/>
      <c r="N176" s="402"/>
      <c r="O176" s="402"/>
    </row>
    <row r="177" spans="1:15" x14ac:dyDescent="0.25">
      <c r="A177" s="402" t="s">
        <v>289</v>
      </c>
      <c r="B177" s="402"/>
      <c r="C177" s="402"/>
      <c r="D177" s="402"/>
      <c r="E177" s="402"/>
      <c r="F177" s="402"/>
      <c r="G177" s="402"/>
      <c r="H177" s="402"/>
      <c r="I177" s="402"/>
      <c r="J177" s="402"/>
      <c r="K177" s="5"/>
      <c r="L177" s="5"/>
      <c r="M177" s="5"/>
      <c r="N177" s="402"/>
      <c r="O177" s="402"/>
    </row>
    <row r="178" spans="1:15" x14ac:dyDescent="0.25">
      <c r="A178" s="402" t="s">
        <v>290</v>
      </c>
      <c r="B178" s="402"/>
      <c r="C178" s="402"/>
      <c r="D178" s="402"/>
      <c r="E178" s="402"/>
      <c r="F178" s="402"/>
      <c r="G178" s="402"/>
      <c r="H178" s="402"/>
      <c r="I178" s="402"/>
      <c r="J178" s="402"/>
      <c r="K178" s="5"/>
      <c r="L178" s="5"/>
      <c r="M178" s="5"/>
      <c r="N178" s="402"/>
      <c r="O178" s="402"/>
    </row>
    <row r="179" spans="1:15" x14ac:dyDescent="0.25">
      <c r="A179" s="402" t="s">
        <v>291</v>
      </c>
      <c r="B179" s="402"/>
      <c r="C179" s="402"/>
      <c r="D179" s="402"/>
      <c r="E179" s="402"/>
      <c r="F179" s="402"/>
      <c r="G179" s="402"/>
      <c r="H179" s="402"/>
      <c r="I179" s="402"/>
      <c r="J179" s="402"/>
      <c r="K179" s="5"/>
      <c r="L179" s="5"/>
      <c r="M179" s="5"/>
      <c r="N179" s="402"/>
      <c r="O179" s="402"/>
    </row>
    <row r="180" spans="1:15" x14ac:dyDescent="0.25">
      <c r="A180" s="402" t="s">
        <v>292</v>
      </c>
      <c r="B180" s="402"/>
      <c r="C180" s="402"/>
      <c r="D180" s="402"/>
      <c r="E180" s="402"/>
      <c r="F180" s="402"/>
      <c r="G180" s="402"/>
      <c r="H180" s="402"/>
      <c r="I180" s="402"/>
      <c r="J180" s="402"/>
      <c r="K180" s="5"/>
      <c r="L180" s="5"/>
      <c r="M180" s="5"/>
      <c r="N180" s="402"/>
      <c r="O180" s="402"/>
    </row>
    <row r="181" spans="1:15" x14ac:dyDescent="0.25">
      <c r="A181" s="402" t="s">
        <v>293</v>
      </c>
      <c r="B181" s="402"/>
      <c r="C181" s="402"/>
      <c r="D181" s="402"/>
      <c r="E181" s="402"/>
      <c r="F181" s="402"/>
      <c r="G181" s="402"/>
      <c r="H181" s="402"/>
      <c r="I181" s="402"/>
      <c r="J181" s="402"/>
      <c r="K181" s="5"/>
      <c r="L181" s="5"/>
      <c r="M181" s="5"/>
      <c r="N181" s="402"/>
      <c r="O181" s="402"/>
    </row>
    <row r="182" spans="1:15" x14ac:dyDescent="0.25">
      <c r="A182" s="402" t="s">
        <v>294</v>
      </c>
      <c r="B182" s="402"/>
      <c r="C182" s="402"/>
      <c r="D182" s="402"/>
      <c r="E182" s="402"/>
      <c r="F182" s="402"/>
      <c r="G182" s="402"/>
      <c r="H182" s="402"/>
      <c r="I182" s="402"/>
      <c r="J182" s="402"/>
      <c r="K182" s="5"/>
      <c r="L182" s="5"/>
      <c r="M182" s="5"/>
      <c r="N182" s="402"/>
      <c r="O182" s="402"/>
    </row>
    <row r="183" spans="1:15" x14ac:dyDescent="0.25">
      <c r="A183" s="402" t="s">
        <v>295</v>
      </c>
      <c r="B183" s="402"/>
      <c r="C183" s="402"/>
      <c r="D183" s="402"/>
      <c r="E183" s="402"/>
      <c r="F183" s="402"/>
      <c r="G183" s="402"/>
      <c r="H183" s="402"/>
      <c r="I183" s="402"/>
      <c r="J183" s="402"/>
      <c r="K183" s="5"/>
      <c r="L183" s="5"/>
      <c r="M183" s="5"/>
      <c r="N183" s="402"/>
      <c r="O183" s="402"/>
    </row>
    <row r="184" spans="1:15" x14ac:dyDescent="0.25">
      <c r="A184" s="402" t="s">
        <v>296</v>
      </c>
      <c r="B184" s="402"/>
      <c r="C184" s="402"/>
      <c r="D184" s="402"/>
      <c r="E184" s="402"/>
      <c r="F184" s="402"/>
      <c r="G184" s="402"/>
      <c r="H184" s="402"/>
      <c r="I184" s="402"/>
      <c r="J184" s="402"/>
      <c r="K184" s="5"/>
      <c r="L184" s="5"/>
      <c r="M184" s="5"/>
      <c r="N184" s="402"/>
      <c r="O184" s="402"/>
    </row>
    <row r="185" spans="1:15" x14ac:dyDescent="0.25">
      <c r="A185" s="402" t="s">
        <v>297</v>
      </c>
      <c r="B185" s="402"/>
      <c r="C185" s="402"/>
      <c r="D185" s="402"/>
      <c r="E185" s="402"/>
      <c r="F185" s="402"/>
      <c r="G185" s="402"/>
      <c r="H185" s="402"/>
      <c r="I185" s="402"/>
      <c r="J185" s="402"/>
      <c r="K185" s="5"/>
      <c r="L185" s="5"/>
      <c r="M185" s="5"/>
      <c r="N185" s="402"/>
      <c r="O185" s="402"/>
    </row>
    <row r="186" spans="1:15" x14ac:dyDescent="0.25">
      <c r="A186" s="402" t="s">
        <v>298</v>
      </c>
      <c r="B186" s="402"/>
      <c r="C186" s="402"/>
      <c r="D186" s="402"/>
      <c r="E186" s="402"/>
      <c r="F186" s="402"/>
      <c r="G186" s="402"/>
      <c r="H186" s="402"/>
      <c r="I186" s="402"/>
      <c r="J186" s="402"/>
      <c r="K186" s="5"/>
      <c r="L186" s="5"/>
      <c r="M186" s="5"/>
      <c r="N186" s="402"/>
      <c r="O186" s="402"/>
    </row>
    <row r="187" spans="1:15" x14ac:dyDescent="0.25">
      <c r="A187" s="402" t="s">
        <v>299</v>
      </c>
      <c r="B187" s="402"/>
      <c r="C187" s="402"/>
      <c r="D187" s="402"/>
      <c r="E187" s="402"/>
      <c r="F187" s="402"/>
      <c r="G187" s="402"/>
      <c r="H187" s="402"/>
      <c r="I187" s="402"/>
      <c r="J187" s="402"/>
      <c r="K187" s="5"/>
      <c r="L187" s="5"/>
      <c r="M187" s="5"/>
      <c r="N187" s="402"/>
      <c r="O187" s="402"/>
    </row>
    <row r="188" spans="1:15" x14ac:dyDescent="0.25">
      <c r="A188" s="402" t="s">
        <v>300</v>
      </c>
      <c r="B188" s="402"/>
      <c r="C188" s="402"/>
      <c r="D188" s="402"/>
      <c r="E188" s="402"/>
      <c r="F188" s="402"/>
      <c r="G188" s="402"/>
      <c r="H188" s="402"/>
      <c r="I188" s="402"/>
      <c r="J188" s="402"/>
      <c r="K188" s="5"/>
      <c r="L188" s="5"/>
      <c r="M188" s="5"/>
      <c r="N188" s="402"/>
      <c r="O188" s="402"/>
    </row>
    <row r="189" spans="1:15" x14ac:dyDescent="0.25">
      <c r="A189" s="402" t="s">
        <v>301</v>
      </c>
      <c r="B189" s="402"/>
      <c r="C189" s="402"/>
      <c r="D189" s="402"/>
      <c r="E189" s="402"/>
      <c r="F189" s="402"/>
      <c r="G189" s="402"/>
      <c r="H189" s="402"/>
      <c r="I189" s="402"/>
      <c r="J189" s="402"/>
      <c r="K189" s="5"/>
      <c r="L189" s="5"/>
      <c r="M189" s="5"/>
      <c r="N189" s="402"/>
      <c r="O189" s="402"/>
    </row>
    <row r="190" spans="1:15" x14ac:dyDescent="0.25">
      <c r="A190" s="402"/>
      <c r="B190" s="402"/>
      <c r="C190" s="402"/>
      <c r="D190" s="402"/>
      <c r="E190" s="402"/>
      <c r="F190" s="402"/>
      <c r="G190" s="402"/>
      <c r="H190" s="402"/>
      <c r="I190" s="402"/>
      <c r="J190" s="402"/>
      <c r="K190" s="5"/>
      <c r="L190" s="5"/>
      <c r="M190" s="5"/>
      <c r="N190" s="402"/>
      <c r="O190" s="402"/>
    </row>
    <row r="191" spans="1:15" x14ac:dyDescent="0.25">
      <c r="A191" s="402"/>
      <c r="B191" s="402"/>
      <c r="C191" s="402"/>
      <c r="D191" s="402"/>
      <c r="E191" s="402"/>
      <c r="F191" s="402"/>
      <c r="G191" s="402"/>
      <c r="H191" s="402"/>
      <c r="I191" s="402"/>
      <c r="J191" s="402"/>
      <c r="K191" s="5"/>
      <c r="L191" s="5"/>
      <c r="M191" s="5"/>
      <c r="N191" s="402"/>
      <c r="O191" s="402"/>
    </row>
    <row r="192" spans="1:15" x14ac:dyDescent="0.25">
      <c r="A192" s="402"/>
      <c r="B192" s="402"/>
      <c r="C192" s="402"/>
      <c r="D192" s="402"/>
      <c r="E192" s="402"/>
      <c r="F192" s="402"/>
      <c r="G192" s="402"/>
      <c r="H192" s="402"/>
      <c r="I192" s="402"/>
      <c r="J192" s="402"/>
      <c r="K192" s="5"/>
      <c r="L192" s="5"/>
      <c r="M192" s="5"/>
      <c r="N192" s="402"/>
      <c r="O192" s="402"/>
    </row>
    <row r="193" spans="1:15" x14ac:dyDescent="0.25">
      <c r="A193" s="402"/>
      <c r="B193" s="402"/>
      <c r="C193" s="402"/>
      <c r="D193" s="402"/>
      <c r="E193" s="402"/>
      <c r="F193" s="402"/>
      <c r="G193" s="402"/>
      <c r="H193" s="402"/>
      <c r="I193" s="402"/>
      <c r="J193" s="402"/>
      <c r="K193" s="5"/>
      <c r="L193" s="5"/>
      <c r="M193" s="5"/>
      <c r="N193" s="402"/>
      <c r="O193" s="402"/>
    </row>
    <row r="194" spans="1:15" x14ac:dyDescent="0.25">
      <c r="A194" s="402"/>
      <c r="B194" s="402"/>
      <c r="C194" s="402"/>
      <c r="D194" s="402"/>
      <c r="E194" s="402"/>
      <c r="F194" s="402"/>
      <c r="G194" s="402"/>
      <c r="H194" s="402"/>
      <c r="I194" s="402"/>
      <c r="J194" s="402"/>
      <c r="K194" s="5"/>
      <c r="L194" s="5"/>
      <c r="M194" s="5"/>
      <c r="N194" s="402"/>
      <c r="O194" s="402"/>
    </row>
    <row r="195" spans="1:15" x14ac:dyDescent="0.25">
      <c r="A195" s="402"/>
      <c r="B195" s="402"/>
      <c r="C195" s="402"/>
      <c r="D195" s="402"/>
      <c r="E195" s="402"/>
      <c r="F195" s="402"/>
      <c r="G195" s="402"/>
      <c r="H195" s="402"/>
      <c r="I195" s="402"/>
      <c r="J195" s="402"/>
      <c r="K195" s="5"/>
      <c r="L195" s="5"/>
      <c r="M195" s="5"/>
      <c r="N195" s="402"/>
      <c r="O195" s="402"/>
    </row>
  </sheetData>
  <mergeCells count="456">
    <mergeCell ref="D152:E152"/>
    <mergeCell ref="H152:I152"/>
    <mergeCell ref="H153:I153"/>
    <mergeCell ref="N146:O146"/>
    <mergeCell ref="L146:M146"/>
    <mergeCell ref="J146:K146"/>
    <mergeCell ref="H146:I146"/>
    <mergeCell ref="F146:G146"/>
    <mergeCell ref="D146:E146"/>
    <mergeCell ref="N153:O153"/>
    <mergeCell ref="F153:G153"/>
    <mergeCell ref="L153:M153"/>
    <mergeCell ref="D153:E153"/>
    <mergeCell ref="N150:O150"/>
    <mergeCell ref="L150:M150"/>
    <mergeCell ref="J150:K150"/>
    <mergeCell ref="N147:O147"/>
    <mergeCell ref="H150:I150"/>
    <mergeCell ref="L147:M147"/>
    <mergeCell ref="J147:K147"/>
    <mergeCell ref="J152:K152"/>
    <mergeCell ref="H147:I147"/>
    <mergeCell ref="L152:M152"/>
    <mergeCell ref="J149:K149"/>
    <mergeCell ref="H148:I148"/>
    <mergeCell ref="J148:K148"/>
    <mergeCell ref="L148:M148"/>
    <mergeCell ref="N148:O148"/>
    <mergeCell ref="N195:O195"/>
    <mergeCell ref="I185:J185"/>
    <mergeCell ref="I183:J183"/>
    <mergeCell ref="I184:J184"/>
    <mergeCell ref="I194:J194"/>
    <mergeCell ref="I195:J195"/>
    <mergeCell ref="N175:O175"/>
    <mergeCell ref="N176:O176"/>
    <mergeCell ref="N177:O177"/>
    <mergeCell ref="N178:O178"/>
    <mergeCell ref="N179:O179"/>
    <mergeCell ref="N180:O180"/>
    <mergeCell ref="N181:O181"/>
    <mergeCell ref="N182:O182"/>
    <mergeCell ref="N183:O183"/>
    <mergeCell ref="N184:O184"/>
    <mergeCell ref="N185:O185"/>
    <mergeCell ref="N186:O186"/>
    <mergeCell ref="N187:O187"/>
    <mergeCell ref="N188:O188"/>
    <mergeCell ref="N189:O189"/>
    <mergeCell ref="N190:O190"/>
    <mergeCell ref="N191:O191"/>
    <mergeCell ref="N192:O192"/>
    <mergeCell ref="N194:O194"/>
    <mergeCell ref="N157:O157"/>
    <mergeCell ref="N193:O193"/>
    <mergeCell ref="K172:O172"/>
    <mergeCell ref="I175:J175"/>
    <mergeCell ref="L157:M157"/>
    <mergeCell ref="I192:J192"/>
    <mergeCell ref="I193:J193"/>
    <mergeCell ref="I187:J187"/>
    <mergeCell ref="I188:J188"/>
    <mergeCell ref="I190:J190"/>
    <mergeCell ref="I191:J191"/>
    <mergeCell ref="I189:J189"/>
    <mergeCell ref="N156:O156"/>
    <mergeCell ref="N154:O154"/>
    <mergeCell ref="L154:M154"/>
    <mergeCell ref="J157:K157"/>
    <mergeCell ref="N155:O155"/>
    <mergeCell ref="L155:M155"/>
    <mergeCell ref="L156:M156"/>
    <mergeCell ref="H156:I156"/>
    <mergeCell ref="J156:K156"/>
    <mergeCell ref="F156:G156"/>
    <mergeCell ref="C177:F177"/>
    <mergeCell ref="G180:H180"/>
    <mergeCell ref="A167:E167"/>
    <mergeCell ref="D155:E155"/>
    <mergeCell ref="F157:G157"/>
    <mergeCell ref="C176:F176"/>
    <mergeCell ref="I178:J178"/>
    <mergeCell ref="I179:J179"/>
    <mergeCell ref="I180:J180"/>
    <mergeCell ref="F154:G154"/>
    <mergeCell ref="D154:E154"/>
    <mergeCell ref="A175:B175"/>
    <mergeCell ref="F155:G155"/>
    <mergeCell ref="A191:B191"/>
    <mergeCell ref="A187:B187"/>
    <mergeCell ref="A185:B185"/>
    <mergeCell ref="D156:E156"/>
    <mergeCell ref="G178:H178"/>
    <mergeCell ref="G181:H181"/>
    <mergeCell ref="G175:H175"/>
    <mergeCell ref="A157:C157"/>
    <mergeCell ref="A156:C156"/>
    <mergeCell ref="H157:I157"/>
    <mergeCell ref="A165:C165"/>
    <mergeCell ref="A168:O171"/>
    <mergeCell ref="A186:B186"/>
    <mergeCell ref="G173:H173"/>
    <mergeCell ref="I173:J173"/>
    <mergeCell ref="G174:H174"/>
    <mergeCell ref="I174:J174"/>
    <mergeCell ref="G179:H179"/>
    <mergeCell ref="J155:K155"/>
    <mergeCell ref="I181:J181"/>
    <mergeCell ref="C185:F185"/>
    <mergeCell ref="C186:F186"/>
    <mergeCell ref="G182:H182"/>
    <mergeCell ref="G183:H183"/>
    <mergeCell ref="G184:H184"/>
    <mergeCell ref="G185:H185"/>
    <mergeCell ref="C179:F179"/>
    <mergeCell ref="C180:F180"/>
    <mergeCell ref="I186:J186"/>
    <mergeCell ref="I182:J182"/>
    <mergeCell ref="A194:B194"/>
    <mergeCell ref="A162:C162"/>
    <mergeCell ref="A195:B195"/>
    <mergeCell ref="C172:D172"/>
    <mergeCell ref="E172:F172"/>
    <mergeCell ref="A174:B174"/>
    <mergeCell ref="A180:B180"/>
    <mergeCell ref="A179:B179"/>
    <mergeCell ref="A178:B178"/>
    <mergeCell ref="A193:B193"/>
    <mergeCell ref="A192:B192"/>
    <mergeCell ref="A172:B172"/>
    <mergeCell ref="A188:B188"/>
    <mergeCell ref="A189:B189"/>
    <mergeCell ref="A181:B181"/>
    <mergeCell ref="A182:B182"/>
    <mergeCell ref="A183:B183"/>
    <mergeCell ref="A184:B184"/>
    <mergeCell ref="A190:B190"/>
    <mergeCell ref="C174:F174"/>
    <mergeCell ref="C182:F182"/>
    <mergeCell ref="C183:F183"/>
    <mergeCell ref="C184:F184"/>
    <mergeCell ref="A163:C164"/>
    <mergeCell ref="L84:M84"/>
    <mergeCell ref="J85:K85"/>
    <mergeCell ref="J84:K84"/>
    <mergeCell ref="N135:O135"/>
    <mergeCell ref="L135:M135"/>
    <mergeCell ref="H133:I133"/>
    <mergeCell ref="A129:C129"/>
    <mergeCell ref="L137:M137"/>
    <mergeCell ref="J131:K131"/>
    <mergeCell ref="J128:K128"/>
    <mergeCell ref="J130:K130"/>
    <mergeCell ref="J132:K132"/>
    <mergeCell ref="L132:M132"/>
    <mergeCell ref="N132:O132"/>
    <mergeCell ref="J136:K136"/>
    <mergeCell ref="L136:M136"/>
    <mergeCell ref="D130:E130"/>
    <mergeCell ref="F130:G130"/>
    <mergeCell ref="H136:I136"/>
    <mergeCell ref="K87:O87"/>
    <mergeCell ref="K88:O88"/>
    <mergeCell ref="L128:M128"/>
    <mergeCell ref="N128:O128"/>
    <mergeCell ref="L130:M130"/>
    <mergeCell ref="J135:K135"/>
    <mergeCell ref="H135:I135"/>
    <mergeCell ref="F135:G135"/>
    <mergeCell ref="B92:C92"/>
    <mergeCell ref="A90:C90"/>
    <mergeCell ref="B91:C91"/>
    <mergeCell ref="F85:G85"/>
    <mergeCell ref="A106:F106"/>
    <mergeCell ref="A97:F97"/>
    <mergeCell ref="A98:F98"/>
    <mergeCell ref="A99:F99"/>
    <mergeCell ref="A132:C132"/>
    <mergeCell ref="D132:E132"/>
    <mergeCell ref="F132:G132"/>
    <mergeCell ref="J127:O127"/>
    <mergeCell ref="N130:O130"/>
    <mergeCell ref="N129:O129"/>
    <mergeCell ref="L129:M129"/>
    <mergeCell ref="N131:O131"/>
    <mergeCell ref="L131:M131"/>
    <mergeCell ref="J129:K129"/>
    <mergeCell ref="H130:I130"/>
    <mergeCell ref="D131:E131"/>
    <mergeCell ref="N85:O85"/>
    <mergeCell ref="J82:K82"/>
    <mergeCell ref="L82:M82"/>
    <mergeCell ref="J68:O68"/>
    <mergeCell ref="J69:O69"/>
    <mergeCell ref="N82:O82"/>
    <mergeCell ref="F82:G82"/>
    <mergeCell ref="A133:C134"/>
    <mergeCell ref="A126:D126"/>
    <mergeCell ref="H126:I126"/>
    <mergeCell ref="D128:E128"/>
    <mergeCell ref="F128:G128"/>
    <mergeCell ref="H128:I128"/>
    <mergeCell ref="A128:C128"/>
    <mergeCell ref="E127:G127"/>
    <mergeCell ref="H127:I127"/>
    <mergeCell ref="F129:G129"/>
    <mergeCell ref="D129:E129"/>
    <mergeCell ref="A130:C130"/>
    <mergeCell ref="A131:C131"/>
    <mergeCell ref="F131:G131"/>
    <mergeCell ref="H131:I131"/>
    <mergeCell ref="H132:I132"/>
    <mergeCell ref="H129:I129"/>
    <mergeCell ref="D83:E83"/>
    <mergeCell ref="N84:O84"/>
    <mergeCell ref="L85:M85"/>
    <mergeCell ref="F133:G133"/>
    <mergeCell ref="D134:O134"/>
    <mergeCell ref="N142:O142"/>
    <mergeCell ref="D85:E85"/>
    <mergeCell ref="L133:M133"/>
    <mergeCell ref="J133:K133"/>
    <mergeCell ref="H141:I141"/>
    <mergeCell ref="A107:F107"/>
    <mergeCell ref="A108:F108"/>
    <mergeCell ref="A109:F109"/>
    <mergeCell ref="A110:F110"/>
    <mergeCell ref="A100:F100"/>
    <mergeCell ref="A101:F101"/>
    <mergeCell ref="A102:F102"/>
    <mergeCell ref="A103:F103"/>
    <mergeCell ref="A104:F104"/>
    <mergeCell ref="A105:F105"/>
    <mergeCell ref="H85:I85"/>
    <mergeCell ref="H84:I84"/>
    <mergeCell ref="A93:C93"/>
    <mergeCell ref="D84:E84"/>
    <mergeCell ref="F84:G84"/>
    <mergeCell ref="A8:O8"/>
    <mergeCell ref="D9:O9"/>
    <mergeCell ref="D10:O10"/>
    <mergeCell ref="D11:G11"/>
    <mergeCell ref="J11:O11"/>
    <mergeCell ref="A13:C13"/>
    <mergeCell ref="D13:O13"/>
    <mergeCell ref="N15:O15"/>
    <mergeCell ref="A16:C16"/>
    <mergeCell ref="D16:E16"/>
    <mergeCell ref="F16:G16"/>
    <mergeCell ref="H16:I16"/>
    <mergeCell ref="J16:K16"/>
    <mergeCell ref="L16:M16"/>
    <mergeCell ref="N16:O16"/>
    <mergeCell ref="A14:C14"/>
    <mergeCell ref="D15:E15"/>
    <mergeCell ref="F15:G15"/>
    <mergeCell ref="H15:I15"/>
    <mergeCell ref="J15:K15"/>
    <mergeCell ref="L15:M15"/>
    <mergeCell ref="Q16:U18"/>
    <mergeCell ref="A17:C17"/>
    <mergeCell ref="D17:E17"/>
    <mergeCell ref="F17:G17"/>
    <mergeCell ref="H17:I17"/>
    <mergeCell ref="J17:K17"/>
    <mergeCell ref="L17:M17"/>
    <mergeCell ref="N17:O17"/>
    <mergeCell ref="A18:C18"/>
    <mergeCell ref="D18:E18"/>
    <mergeCell ref="N83:O83"/>
    <mergeCell ref="A70:C70"/>
    <mergeCell ref="B71:C71"/>
    <mergeCell ref="B76:C76"/>
    <mergeCell ref="H83:I83"/>
    <mergeCell ref="J83:K83"/>
    <mergeCell ref="L83:M83"/>
    <mergeCell ref="F18:G18"/>
    <mergeCell ref="H18:I18"/>
    <mergeCell ref="J18:K18"/>
    <mergeCell ref="L18:M18"/>
    <mergeCell ref="N18:O18"/>
    <mergeCell ref="J80:O80"/>
    <mergeCell ref="B82:C82"/>
    <mergeCell ref="A75:C75"/>
    <mergeCell ref="D81:E81"/>
    <mergeCell ref="F81:G81"/>
    <mergeCell ref="H81:I81"/>
    <mergeCell ref="J81:K81"/>
    <mergeCell ref="L81:M81"/>
    <mergeCell ref="N81:O81"/>
    <mergeCell ref="D82:E82"/>
    <mergeCell ref="H82:I82"/>
    <mergeCell ref="B64:C64"/>
    <mergeCell ref="N19:O19"/>
    <mergeCell ref="A19:C19"/>
    <mergeCell ref="D19:E19"/>
    <mergeCell ref="F19:G19"/>
    <mergeCell ref="H19:I19"/>
    <mergeCell ref="J19:K19"/>
    <mergeCell ref="L19:M19"/>
    <mergeCell ref="A43:C43"/>
    <mergeCell ref="J42:O42"/>
    <mergeCell ref="J38:O38"/>
    <mergeCell ref="A35:G35"/>
    <mergeCell ref="J35:O35"/>
    <mergeCell ref="J36:O36"/>
    <mergeCell ref="A39:C39"/>
    <mergeCell ref="J67:O67"/>
    <mergeCell ref="A51:G51"/>
    <mergeCell ref="J51:O51"/>
    <mergeCell ref="A47:C47"/>
    <mergeCell ref="J46:O46"/>
    <mergeCell ref="A137:C137"/>
    <mergeCell ref="D137:E137"/>
    <mergeCell ref="F137:G137"/>
    <mergeCell ref="H137:I137"/>
    <mergeCell ref="J137:K137"/>
    <mergeCell ref="A59:C59"/>
    <mergeCell ref="J52:O52"/>
    <mergeCell ref="A55:C55"/>
    <mergeCell ref="A63:C63"/>
    <mergeCell ref="N137:O137"/>
    <mergeCell ref="D136:E136"/>
    <mergeCell ref="F136:G136"/>
    <mergeCell ref="N136:O136"/>
    <mergeCell ref="D133:E133"/>
    <mergeCell ref="N133:O133"/>
    <mergeCell ref="A61:C61"/>
    <mergeCell ref="A60:C60"/>
    <mergeCell ref="B65:C65"/>
    <mergeCell ref="A67:G67"/>
    <mergeCell ref="F83:G83"/>
    <mergeCell ref="A144:C144"/>
    <mergeCell ref="D144:E144"/>
    <mergeCell ref="D151:E151"/>
    <mergeCell ref="F144:G144"/>
    <mergeCell ref="A150:C150"/>
    <mergeCell ref="D150:E150"/>
    <mergeCell ref="D147:E147"/>
    <mergeCell ref="D145:E145"/>
    <mergeCell ref="D141:E141"/>
    <mergeCell ref="A141:C142"/>
    <mergeCell ref="F138:G138"/>
    <mergeCell ref="D142:E142"/>
    <mergeCell ref="A84:C84"/>
    <mergeCell ref="F151:G151"/>
    <mergeCell ref="F142:G142"/>
    <mergeCell ref="A140:C140"/>
    <mergeCell ref="D140:E140"/>
    <mergeCell ref="D139:E139"/>
    <mergeCell ref="F150:G150"/>
    <mergeCell ref="F147:G147"/>
    <mergeCell ref="A146:C147"/>
    <mergeCell ref="D148:E148"/>
    <mergeCell ref="F148:G148"/>
    <mergeCell ref="H144:I144"/>
    <mergeCell ref="F145:G145"/>
    <mergeCell ref="D149:E149"/>
    <mergeCell ref="F149:G149"/>
    <mergeCell ref="H149:I149"/>
    <mergeCell ref="D135:E135"/>
    <mergeCell ref="H145:I145"/>
    <mergeCell ref="A177:B177"/>
    <mergeCell ref="A176:B176"/>
    <mergeCell ref="G177:H177"/>
    <mergeCell ref="A135:C136"/>
    <mergeCell ref="H142:I142"/>
    <mergeCell ref="H139:I139"/>
    <mergeCell ref="D157:E157"/>
    <mergeCell ref="A155:C155"/>
    <mergeCell ref="I176:J176"/>
    <mergeCell ref="I177:J177"/>
    <mergeCell ref="G176:H176"/>
    <mergeCell ref="A159:C159"/>
    <mergeCell ref="A158:C158"/>
    <mergeCell ref="A160:C161"/>
    <mergeCell ref="A151:C151"/>
    <mergeCell ref="A148:C149"/>
    <mergeCell ref="A145:C145"/>
    <mergeCell ref="H140:I140"/>
    <mergeCell ref="F140:G140"/>
    <mergeCell ref="A138:C139"/>
    <mergeCell ref="D138:E138"/>
    <mergeCell ref="J143:K143"/>
    <mergeCell ref="H143:I143"/>
    <mergeCell ref="F143:G143"/>
    <mergeCell ref="D143:E143"/>
    <mergeCell ref="F141:G141"/>
    <mergeCell ref="A143:C143"/>
    <mergeCell ref="F139:G139"/>
    <mergeCell ref="H138:I138"/>
    <mergeCell ref="N145:O145"/>
    <mergeCell ref="L145:M145"/>
    <mergeCell ref="J145:K145"/>
    <mergeCell ref="J142:K142"/>
    <mergeCell ref="N140:O140"/>
    <mergeCell ref="L140:M140"/>
    <mergeCell ref="J140:K140"/>
    <mergeCell ref="J139:K139"/>
    <mergeCell ref="J138:K138"/>
    <mergeCell ref="N138:O138"/>
    <mergeCell ref="N139:O139"/>
    <mergeCell ref="L139:M139"/>
    <mergeCell ref="L144:M144"/>
    <mergeCell ref="J144:K144"/>
    <mergeCell ref="N143:O143"/>
    <mergeCell ref="L142:M142"/>
    <mergeCell ref="N141:O141"/>
    <mergeCell ref="L141:M141"/>
    <mergeCell ref="J141:K141"/>
    <mergeCell ref="L143:M143"/>
    <mergeCell ref="L138:M138"/>
    <mergeCell ref="N144:O144"/>
    <mergeCell ref="L149:M149"/>
    <mergeCell ref="F152:G152"/>
    <mergeCell ref="N149:O149"/>
    <mergeCell ref="N151:O151"/>
    <mergeCell ref="L151:M151"/>
    <mergeCell ref="J151:K151"/>
    <mergeCell ref="H151:I151"/>
    <mergeCell ref="C181:F181"/>
    <mergeCell ref="N173:O173"/>
    <mergeCell ref="N174:O174"/>
    <mergeCell ref="I172:J172"/>
    <mergeCell ref="A154:C154"/>
    <mergeCell ref="A152:C152"/>
    <mergeCell ref="A153:C153"/>
    <mergeCell ref="C175:F175"/>
    <mergeCell ref="N152:O152"/>
    <mergeCell ref="J153:K153"/>
    <mergeCell ref="H155:I155"/>
    <mergeCell ref="J154:K154"/>
    <mergeCell ref="C178:F178"/>
    <mergeCell ref="C173:F173"/>
    <mergeCell ref="G172:H172"/>
    <mergeCell ref="H154:I154"/>
    <mergeCell ref="A173:B173"/>
    <mergeCell ref="C194:F194"/>
    <mergeCell ref="C195:F195"/>
    <mergeCell ref="C189:F189"/>
    <mergeCell ref="C190:F190"/>
    <mergeCell ref="C191:F191"/>
    <mergeCell ref="C188:F188"/>
    <mergeCell ref="G186:H186"/>
    <mergeCell ref="G187:H187"/>
    <mergeCell ref="G188:H188"/>
    <mergeCell ref="G189:H189"/>
    <mergeCell ref="G190:H190"/>
    <mergeCell ref="G191:H191"/>
    <mergeCell ref="G192:H192"/>
    <mergeCell ref="G193:H193"/>
    <mergeCell ref="G194:H194"/>
    <mergeCell ref="G195:H195"/>
    <mergeCell ref="C187:F187"/>
    <mergeCell ref="C192:F192"/>
    <mergeCell ref="C193:F193"/>
  </mergeCells>
  <conditionalFormatting sqref="D132:H132">
    <cfRule type="containsText" dxfId="26" priority="112" operator="containsText" text="Fail">
      <formula>NOT(ISERROR(SEARCH("Fail",D132)))</formula>
    </cfRule>
  </conditionalFormatting>
  <conditionalFormatting sqref="D144:H144">
    <cfRule type="containsText" dxfId="25" priority="111" operator="containsText" text="Fail">
      <formula>NOT(ISERROR(SEARCH("Fail",D144)))</formula>
    </cfRule>
  </conditionalFormatting>
  <conditionalFormatting sqref="D158:H158">
    <cfRule type="containsText" dxfId="24" priority="79" operator="containsText" text="Fail">
      <formula>NOT(ISERROR(SEARCH("Fail",D158)))</formula>
    </cfRule>
  </conditionalFormatting>
  <conditionalFormatting sqref="D19:O19">
    <cfRule type="containsText" dxfId="23" priority="7" operator="containsText" text="Fail">
      <formula>NOT(ISERROR(SEARCH("Fail",D19)))</formula>
    </cfRule>
    <cfRule type="containsText" dxfId="22" priority="8" operator="containsText" text="Pass">
      <formula>NOT(ISERROR(SEARCH("Pass",D19)))</formula>
    </cfRule>
  </conditionalFormatting>
  <conditionalFormatting sqref="D41:O41 D45:O45 D49:O49 D57:O57 D61:O61 D65:O65 D72:O72 D74:O74 D77:O77 D79:O79 D83:O83 D85:O85 D92:O92 D94:O96 D131:O131 D137:O137 D140:O140 D143:O143 D150:O157 D162:O162 K174:M195">
    <cfRule type="containsText" dxfId="21" priority="13" operator="containsText" text="Fail">
      <formula>NOT(ISERROR(SEARCH("Fail",D41)))</formula>
    </cfRule>
    <cfRule type="containsText" dxfId="20" priority="14" operator="containsText" text="Pass">
      <formula>NOT(ISERROR(SEARCH("Pass",D41)))</formula>
    </cfRule>
  </conditionalFormatting>
  <conditionalFormatting sqref="D159:O159">
    <cfRule type="cellIs" dxfId="19" priority="11" operator="equal">
      <formula>"Pass"</formula>
    </cfRule>
    <cfRule type="cellIs" dxfId="18" priority="12" operator="equal">
      <formula>"Fail"</formula>
    </cfRule>
  </conditionalFormatting>
  <conditionalFormatting sqref="D165:O166">
    <cfRule type="containsText" dxfId="17" priority="1" operator="containsText" text="Fail">
      <formula>NOT(ISERROR(SEARCH("Fail",D165)))</formula>
    </cfRule>
    <cfRule type="containsText" dxfId="16" priority="2" operator="containsText" text="Pass">
      <formula>NOT(ISERROR(SEARCH("Pass",D165)))</formula>
    </cfRule>
  </conditionalFormatting>
  <conditionalFormatting sqref="J132:J133">
    <cfRule type="containsText" dxfId="15" priority="101" operator="containsText" text="Fail">
      <formula>NOT(ISERROR(SEARCH("Fail",J132)))</formula>
    </cfRule>
  </conditionalFormatting>
  <conditionalFormatting sqref="J144:J145 L144:L145 N144:N145 D145 F145 H145">
    <cfRule type="containsText" dxfId="14" priority="17" operator="containsText" text="Fail">
      <formula>NOT(ISERROR(SEARCH("Fail",D144)))</formula>
    </cfRule>
  </conditionalFormatting>
  <conditionalFormatting sqref="L132:L133">
    <cfRule type="containsText" dxfId="13" priority="100" operator="containsText" text="Fail">
      <formula>NOT(ISERROR(SEARCH("Fail",L132)))</formula>
    </cfRule>
  </conditionalFormatting>
  <conditionalFormatting sqref="N132:N133">
    <cfRule type="containsText" dxfId="12" priority="99" operator="containsText" text="Fail">
      <formula>NOT(ISERROR(SEARCH("Fail",N132)))</formula>
    </cfRule>
  </conditionalFormatting>
  <dataValidations count="1">
    <dataValidation type="list" allowBlank="1" showInputMessage="1" showErrorMessage="1" sqref="D72:O72 D66:O66 D77:O77 D95:O96" xr:uid="{00000000-0002-0000-0300-000000000000}">
      <formula1>$D$4:$D$6</formula1>
    </dataValidation>
  </dataValidations>
  <pageMargins left="0" right="0" top="0.25" bottom="0.25" header="0" footer="0"/>
  <pageSetup scale="73" orientation="portrait" r:id="rId1"/>
  <rowBreaks count="4" manualBreakCount="4">
    <brk id="49" max="15" man="1"/>
    <brk id="85" max="15" man="1"/>
    <brk id="124" max="15" man="1"/>
    <brk id="157" max="15"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'Drop Down Menu'!$D$4:$D$6</xm:f>
          </x14:formula1>
          <xm:sqref>D140:O140 D137:O137 D143:O143 D150:O157 D131:O131 D162:O162 D165:O166 K174:M195 D94:O94 D85:O85 D79:O79 D74:O74</xm:sqref>
        </x14:dataValidation>
        <x14:dataValidation type="list" allowBlank="1" showInputMessage="1" showErrorMessage="1" xr:uid="{00000000-0002-0000-0300-000002000000}">
          <x14:formula1>
            <xm:f>'Drop Down Menu'!$D$7:$D$9</xm:f>
          </x14:formula1>
          <xm:sqref>I174:I195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R48"/>
  <sheetViews>
    <sheetView showGridLines="0" topLeftCell="A13" zoomScale="75" zoomScaleNormal="75" zoomScaleSheetLayoutView="100" workbookViewId="0">
      <selection activeCell="AC36" sqref="AC36"/>
    </sheetView>
  </sheetViews>
  <sheetFormatPr defaultRowHeight="15" x14ac:dyDescent="0.25"/>
  <cols>
    <col min="1" max="1" width="6.28515625" customWidth="1"/>
    <col min="2" max="2" width="7.28515625" customWidth="1"/>
    <col min="3" max="10" width="8.42578125" customWidth="1"/>
    <col min="11" max="11" width="3.28515625" customWidth="1"/>
    <col min="12" max="16" width="8.42578125" customWidth="1"/>
    <col min="17" max="17" width="8.7109375" hidden="1" customWidth="1"/>
    <col min="18" max="18" width="45.7109375" hidden="1" customWidth="1"/>
    <col min="19" max="25" width="0" hidden="1" customWidth="1"/>
  </cols>
  <sheetData>
    <row r="3" spans="1:16" x14ac:dyDescent="0.25">
      <c r="A3" t="s">
        <v>206</v>
      </c>
    </row>
    <row r="4" spans="1:16" x14ac:dyDescent="0.25">
      <c r="A4" t="s">
        <v>208</v>
      </c>
    </row>
    <row r="5" spans="1:16" x14ac:dyDescent="0.25">
      <c r="A5" t="s">
        <v>209</v>
      </c>
    </row>
    <row r="6" spans="1:16" x14ac:dyDescent="0.25">
      <c r="A6" t="s">
        <v>210</v>
      </c>
    </row>
    <row r="7" spans="1:16" x14ac:dyDescent="0.25">
      <c r="A7" s="1"/>
      <c r="B7" s="1"/>
      <c r="C7" s="1"/>
      <c r="D7" s="1"/>
      <c r="E7" s="1"/>
      <c r="F7" s="1"/>
      <c r="G7" s="1"/>
      <c r="H7" s="1"/>
      <c r="I7" s="1"/>
      <c r="J7" s="1"/>
      <c r="K7" s="1"/>
      <c r="L7" s="1"/>
      <c r="M7" s="1"/>
      <c r="N7" s="1"/>
      <c r="O7" s="1"/>
      <c r="P7" s="1"/>
    </row>
    <row r="8" spans="1:16" ht="28.15" customHeight="1" x14ac:dyDescent="0.25">
      <c r="A8" s="414" t="s">
        <v>446</v>
      </c>
      <c r="B8" s="414"/>
      <c r="C8" s="414"/>
      <c r="D8" s="414"/>
      <c r="E8" s="414"/>
      <c r="F8" s="414"/>
      <c r="G8" s="414"/>
      <c r="H8" s="414"/>
      <c r="I8" s="414"/>
      <c r="J8" s="414"/>
      <c r="K8" s="414"/>
      <c r="L8" s="414"/>
      <c r="M8" s="414"/>
      <c r="N8" s="414"/>
      <c r="O8" s="414"/>
      <c r="P8" s="414"/>
    </row>
    <row r="9" spans="1:16" x14ac:dyDescent="0.25">
      <c r="A9" t="s">
        <v>212</v>
      </c>
      <c r="D9" s="415" t="str">
        <f>IF('UST Plan Check'!E4=0," ",'UST Plan Check'!E4)</f>
        <v xml:space="preserve"> </v>
      </c>
      <c r="E9" s="415"/>
      <c r="F9" s="415"/>
      <c r="G9" s="415"/>
      <c r="H9" s="415"/>
      <c r="I9" s="415"/>
      <c r="J9" s="415"/>
      <c r="K9" s="415"/>
      <c r="L9" s="415"/>
      <c r="M9" s="415"/>
      <c r="N9" s="415"/>
      <c r="O9" s="415"/>
      <c r="P9" s="415"/>
    </row>
    <row r="10" spans="1:16" x14ac:dyDescent="0.25">
      <c r="A10" t="s">
        <v>213</v>
      </c>
      <c r="D10" s="415" t="str">
        <f>IF('UST Plan Check'!E6=0," ",'UST Plan Check'!E6)</f>
        <v xml:space="preserve"> </v>
      </c>
      <c r="E10" s="415"/>
      <c r="F10" s="415"/>
      <c r="G10" s="415"/>
      <c r="H10" s="415"/>
      <c r="I10" s="415"/>
      <c r="J10" s="415"/>
      <c r="K10" s="415"/>
      <c r="L10" s="415"/>
      <c r="M10" s="415"/>
      <c r="N10" s="415"/>
      <c r="O10" s="415"/>
      <c r="P10" s="415"/>
    </row>
    <row r="11" spans="1:16" ht="18.600000000000001" customHeight="1" x14ac:dyDescent="0.25">
      <c r="A11" t="s">
        <v>214</v>
      </c>
      <c r="D11" s="415" t="str">
        <f>IF('UST Plan Check'!E7=0," ",'UST Plan Check'!E7)</f>
        <v xml:space="preserve"> </v>
      </c>
      <c r="E11" s="415"/>
      <c r="F11" s="415"/>
      <c r="G11" s="415"/>
      <c r="I11" s="4" t="s">
        <v>215</v>
      </c>
      <c r="J11" s="415" t="str">
        <f>IF('UST Plan Check'!P7=0," ",'UST Plan Check'!P7)</f>
        <v xml:space="preserve"> </v>
      </c>
      <c r="K11" s="415"/>
      <c r="L11" s="415"/>
      <c r="M11" s="415"/>
      <c r="N11" s="415"/>
      <c r="O11" s="415"/>
      <c r="P11" s="415"/>
    </row>
    <row r="12" spans="1:16" x14ac:dyDescent="0.25">
      <c r="D12" s="30"/>
      <c r="E12" s="30"/>
      <c r="F12" s="30"/>
      <c r="G12" s="30"/>
      <c r="I12" s="4"/>
      <c r="J12" s="29"/>
      <c r="K12" s="29"/>
      <c r="L12" s="29"/>
      <c r="M12" s="29"/>
    </row>
    <row r="13" spans="1:16" ht="61.9" customHeight="1" x14ac:dyDescent="0.25">
      <c r="A13" s="309" t="s">
        <v>216</v>
      </c>
      <c r="B13" s="309"/>
      <c r="C13" s="416"/>
      <c r="D13" s="417" t="str">
        <f>IF('UST Plan Check'!E9=0," ",'UST Plan Check'!E9)</f>
        <v xml:space="preserve"> </v>
      </c>
      <c r="E13" s="418"/>
      <c r="F13" s="418"/>
      <c r="G13" s="418"/>
      <c r="H13" s="418"/>
      <c r="I13" s="418"/>
      <c r="J13" s="418"/>
      <c r="K13" s="418"/>
      <c r="L13" s="418"/>
      <c r="M13" s="418"/>
      <c r="N13" s="418"/>
      <c r="O13" s="418"/>
      <c r="P13" s="419"/>
    </row>
    <row r="14" spans="1:16" ht="9" customHeight="1" x14ac:dyDescent="0.25">
      <c r="A14" s="251"/>
      <c r="B14" s="251"/>
      <c r="C14" s="251"/>
      <c r="D14" s="252"/>
      <c r="E14" s="252"/>
      <c r="F14" s="252"/>
      <c r="G14" s="252"/>
      <c r="H14" s="252"/>
      <c r="I14" s="252"/>
      <c r="J14" s="252"/>
      <c r="K14" s="252"/>
      <c r="L14" s="252"/>
      <c r="M14" s="252"/>
      <c r="N14" s="252"/>
      <c r="O14" s="252"/>
      <c r="P14" s="252"/>
    </row>
    <row r="15" spans="1:16" s="2" customFormat="1" ht="13.9" customHeight="1" x14ac:dyDescent="0.25">
      <c r="A15" s="2" t="s">
        <v>420</v>
      </c>
      <c r="G15" s="316" t="s">
        <v>419</v>
      </c>
      <c r="H15" s="316"/>
      <c r="I15" s="316"/>
      <c r="J15" s="316"/>
      <c r="K15" s="23"/>
      <c r="L15" s="316" t="s">
        <v>443</v>
      </c>
      <c r="M15" s="316"/>
      <c r="N15" s="316"/>
      <c r="O15" s="316"/>
      <c r="P15" s="316"/>
    </row>
    <row r="16" spans="1:16" s="2" customFormat="1" ht="13.9" customHeight="1" x14ac:dyDescent="0.25">
      <c r="A16" s="506" t="s">
        <v>425</v>
      </c>
      <c r="B16" s="506"/>
      <c r="C16" s="506"/>
      <c r="D16" s="506"/>
      <c r="E16" s="506"/>
      <c r="F16" s="506"/>
    </row>
    <row r="17" spans="1:16" ht="19.899999999999999" customHeight="1" x14ac:dyDescent="0.25">
      <c r="A17" s="415"/>
      <c r="B17" s="415"/>
      <c r="C17" s="479" t="s">
        <v>416</v>
      </c>
      <c r="D17" s="479"/>
      <c r="E17" s="479"/>
      <c r="F17" s="479"/>
      <c r="G17" s="505"/>
      <c r="H17" s="505"/>
      <c r="I17" s="505"/>
      <c r="J17" s="505"/>
      <c r="K17" s="6"/>
      <c r="L17" s="415"/>
      <c r="M17" s="415"/>
      <c r="N17" s="415"/>
      <c r="O17" s="415"/>
      <c r="P17" s="415"/>
    </row>
    <row r="18" spans="1:16" ht="19.899999999999999" customHeight="1" x14ac:dyDescent="0.25">
      <c r="A18" s="415"/>
      <c r="B18" s="415"/>
      <c r="C18" s="479" t="s">
        <v>417</v>
      </c>
      <c r="D18" s="479"/>
      <c r="E18" s="479"/>
      <c r="F18" s="479"/>
      <c r="G18" s="505"/>
      <c r="H18" s="505"/>
      <c r="I18" s="505"/>
      <c r="J18" s="505"/>
      <c r="K18" s="6"/>
      <c r="L18" s="415"/>
      <c r="M18" s="415"/>
      <c r="N18" s="415"/>
      <c r="O18" s="415"/>
      <c r="P18" s="415"/>
    </row>
    <row r="19" spans="1:16" ht="19.899999999999999" customHeight="1" x14ac:dyDescent="0.25">
      <c r="A19" s="415"/>
      <c r="B19" s="415"/>
      <c r="C19" s="479" t="s">
        <v>414</v>
      </c>
      <c r="D19" s="479"/>
      <c r="E19" s="479"/>
      <c r="F19" s="479"/>
      <c r="G19" s="505"/>
      <c r="H19" s="505"/>
      <c r="I19" s="505"/>
      <c r="J19" s="505"/>
      <c r="K19" s="6"/>
      <c r="L19" s="415"/>
      <c r="M19" s="415"/>
      <c r="N19" s="415"/>
      <c r="O19" s="415"/>
      <c r="P19" s="415"/>
    </row>
    <row r="20" spans="1:16" ht="19.899999999999999" customHeight="1" x14ac:dyDescent="0.25">
      <c r="A20" s="415"/>
      <c r="B20" s="415"/>
      <c r="C20" s="479" t="s">
        <v>415</v>
      </c>
      <c r="D20" s="479"/>
      <c r="E20" s="479"/>
      <c r="F20" s="479"/>
      <c r="G20" s="505"/>
      <c r="H20" s="505"/>
      <c r="I20" s="505"/>
      <c r="J20" s="505"/>
      <c r="K20" s="6"/>
      <c r="L20" s="415"/>
      <c r="M20" s="415"/>
      <c r="N20" s="415"/>
      <c r="O20" s="415"/>
      <c r="P20" s="415"/>
    </row>
    <row r="21" spans="1:16" ht="19.899999999999999" customHeight="1" x14ac:dyDescent="0.25">
      <c r="A21" s="415"/>
      <c r="B21" s="415"/>
      <c r="C21" s="479" t="s">
        <v>467</v>
      </c>
      <c r="D21" s="479"/>
      <c r="E21" s="479"/>
      <c r="F21" s="479"/>
      <c r="G21" s="505"/>
      <c r="H21" s="505"/>
      <c r="I21" s="505"/>
      <c r="J21" s="505"/>
      <c r="K21" s="6"/>
      <c r="L21" s="415"/>
      <c r="M21" s="415"/>
      <c r="N21" s="415"/>
      <c r="O21" s="415"/>
      <c r="P21" s="415"/>
    </row>
    <row r="22" spans="1:16" ht="19.899999999999999" customHeight="1" x14ac:dyDescent="0.25">
      <c r="A22" s="415"/>
      <c r="B22" s="415"/>
      <c r="C22" s="479" t="s">
        <v>471</v>
      </c>
      <c r="D22" s="479"/>
      <c r="E22" s="479"/>
      <c r="F22" s="479"/>
      <c r="G22" s="505"/>
      <c r="H22" s="505"/>
      <c r="I22" s="505"/>
      <c r="J22" s="505"/>
      <c r="K22" s="6"/>
      <c r="L22" s="503"/>
      <c r="M22" s="503"/>
      <c r="N22" s="503"/>
      <c r="O22" s="503"/>
      <c r="P22" s="503"/>
    </row>
    <row r="23" spans="1:16" ht="19.899999999999999" customHeight="1" x14ac:dyDescent="0.25">
      <c r="A23" s="415"/>
      <c r="B23" s="415"/>
      <c r="C23" s="479" t="s">
        <v>472</v>
      </c>
      <c r="D23" s="479"/>
      <c r="E23" s="479"/>
      <c r="F23" s="479"/>
      <c r="G23" s="505"/>
      <c r="H23" s="505"/>
      <c r="I23" s="505"/>
      <c r="J23" s="505"/>
      <c r="K23" s="6"/>
      <c r="L23" s="415"/>
      <c r="M23" s="415"/>
      <c r="N23" s="415"/>
      <c r="O23" s="415"/>
      <c r="P23" s="415"/>
    </row>
    <row r="24" spans="1:16" ht="19.899999999999999" customHeight="1" x14ac:dyDescent="0.25">
      <c r="A24" s="415"/>
      <c r="B24" s="415"/>
      <c r="C24" s="479" t="s">
        <v>468</v>
      </c>
      <c r="D24" s="479"/>
      <c r="E24" s="479"/>
      <c r="F24" s="479"/>
      <c r="G24" s="505"/>
      <c r="H24" s="505"/>
      <c r="I24" s="505"/>
      <c r="J24" s="505"/>
      <c r="K24" s="6"/>
      <c r="L24" s="415"/>
      <c r="M24" s="415"/>
      <c r="N24" s="415"/>
      <c r="O24" s="415"/>
      <c r="P24" s="415"/>
    </row>
    <row r="25" spans="1:16" ht="28.9" customHeight="1" x14ac:dyDescent="0.25">
      <c r="A25" s="415"/>
      <c r="B25" s="415"/>
      <c r="C25" s="426" t="s">
        <v>421</v>
      </c>
      <c r="D25" s="426"/>
      <c r="E25" s="426"/>
      <c r="F25" s="426"/>
      <c r="G25" s="505"/>
      <c r="H25" s="505"/>
      <c r="I25" s="505"/>
      <c r="J25" s="505"/>
      <c r="K25" s="6"/>
      <c r="L25" s="415"/>
      <c r="M25" s="415"/>
      <c r="N25" s="415"/>
      <c r="O25" s="415"/>
      <c r="P25" s="415"/>
    </row>
    <row r="26" spans="1:16" ht="19.149999999999999" customHeight="1" x14ac:dyDescent="0.25">
      <c r="A26" s="503"/>
      <c r="B26" s="503"/>
      <c r="C26" s="426" t="s">
        <v>466</v>
      </c>
      <c r="D26" s="426"/>
      <c r="E26" s="426"/>
      <c r="F26" s="426"/>
      <c r="G26" s="504"/>
      <c r="H26" s="504"/>
      <c r="I26" s="504"/>
      <c r="J26" s="504"/>
      <c r="K26" s="6"/>
      <c r="L26" s="503"/>
      <c r="M26" s="503"/>
      <c r="N26" s="503"/>
      <c r="O26" s="503"/>
      <c r="P26" s="503"/>
    </row>
    <row r="27" spans="1:16" ht="19.899999999999999" customHeight="1" x14ac:dyDescent="0.25">
      <c r="A27" s="415"/>
      <c r="B27" s="415"/>
      <c r="C27" s="479" t="s">
        <v>423</v>
      </c>
      <c r="D27" s="479"/>
      <c r="E27" s="479"/>
      <c r="F27" s="479"/>
      <c r="G27" s="505"/>
      <c r="H27" s="505"/>
      <c r="I27" s="505"/>
      <c r="J27" s="505"/>
      <c r="K27" s="6"/>
      <c r="L27" s="503"/>
      <c r="M27" s="503"/>
      <c r="N27" s="503"/>
      <c r="O27" s="503"/>
      <c r="P27" s="503"/>
    </row>
    <row r="28" spans="1:16" ht="19.899999999999999" customHeight="1" x14ac:dyDescent="0.25">
      <c r="A28" s="415"/>
      <c r="B28" s="415"/>
      <c r="C28" s="479" t="s">
        <v>424</v>
      </c>
      <c r="D28" s="479"/>
      <c r="E28" s="479"/>
      <c r="F28" s="479"/>
      <c r="G28" s="504"/>
      <c r="H28" s="504"/>
      <c r="I28" s="504"/>
      <c r="J28" s="504"/>
      <c r="K28" s="6"/>
      <c r="L28" s="415"/>
      <c r="M28" s="415"/>
      <c r="N28" s="415"/>
      <c r="O28" s="415"/>
      <c r="P28" s="415"/>
    </row>
    <row r="29" spans="1:16" ht="18" customHeight="1" x14ac:dyDescent="0.25">
      <c r="A29" s="415"/>
      <c r="B29" s="415"/>
      <c r="C29" s="426" t="s">
        <v>418</v>
      </c>
      <c r="D29" s="426"/>
      <c r="E29" s="426"/>
      <c r="F29" s="426"/>
      <c r="G29" s="505"/>
      <c r="H29" s="505"/>
      <c r="I29" s="505"/>
      <c r="J29" s="505"/>
      <c r="K29" s="6"/>
      <c r="L29" s="415"/>
      <c r="M29" s="415"/>
      <c r="N29" s="415"/>
      <c r="O29" s="415"/>
      <c r="P29" s="415"/>
    </row>
    <row r="30" spans="1:16" x14ac:dyDescent="0.25">
      <c r="A30" s="506" t="s">
        <v>413</v>
      </c>
      <c r="B30" s="506"/>
      <c r="C30" s="506"/>
      <c r="D30" s="506"/>
      <c r="E30" s="506"/>
      <c r="F30" s="506"/>
      <c r="G30" s="316" t="s">
        <v>419</v>
      </c>
      <c r="H30" s="316"/>
      <c r="I30" s="316"/>
      <c r="J30" s="316"/>
      <c r="K30" s="23"/>
      <c r="L30" s="316" t="s">
        <v>443</v>
      </c>
      <c r="M30" s="316"/>
      <c r="N30" s="316"/>
      <c r="O30" s="316"/>
      <c r="P30" s="316"/>
    </row>
    <row r="31" spans="1:16" ht="29.45" customHeight="1" x14ac:dyDescent="0.25">
      <c r="A31" s="415"/>
      <c r="B31" s="415"/>
      <c r="C31" s="426" t="s">
        <v>435</v>
      </c>
      <c r="D31" s="426"/>
      <c r="E31" s="426"/>
      <c r="F31" s="426"/>
      <c r="G31" s="505"/>
      <c r="H31" s="505"/>
      <c r="I31" s="505"/>
      <c r="J31" s="505"/>
      <c r="K31" s="6"/>
      <c r="L31" s="415"/>
      <c r="M31" s="415"/>
      <c r="N31" s="415"/>
      <c r="O31" s="415"/>
      <c r="P31" s="415"/>
    </row>
    <row r="32" spans="1:16" ht="19.899999999999999" customHeight="1" x14ac:dyDescent="0.25">
      <c r="A32" s="415"/>
      <c r="B32" s="415"/>
      <c r="C32" t="s">
        <v>422</v>
      </c>
      <c r="G32" s="505"/>
      <c r="H32" s="505"/>
      <c r="I32" s="505"/>
      <c r="J32" s="505"/>
      <c r="K32" s="6"/>
      <c r="L32" s="415"/>
      <c r="M32" s="415"/>
      <c r="N32" s="415"/>
      <c r="O32" s="415"/>
      <c r="P32" s="415"/>
    </row>
    <row r="33" spans="1:16" ht="49.15" customHeight="1" x14ac:dyDescent="0.25">
      <c r="A33" s="415"/>
      <c r="B33" s="415"/>
      <c r="C33" s="426" t="s">
        <v>434</v>
      </c>
      <c r="D33" s="426"/>
      <c r="E33" s="426"/>
      <c r="F33" s="426"/>
      <c r="G33" s="507"/>
      <c r="H33" s="507"/>
      <c r="I33" s="507"/>
      <c r="J33" s="507"/>
      <c r="K33" s="6"/>
      <c r="L33" s="503"/>
      <c r="M33" s="503"/>
      <c r="N33" s="503"/>
      <c r="O33" s="503"/>
      <c r="P33" s="503"/>
    </row>
    <row r="34" spans="1:16" x14ac:dyDescent="0.25">
      <c r="A34" s="506" t="s">
        <v>427</v>
      </c>
      <c r="B34" s="506"/>
      <c r="C34" s="506"/>
      <c r="D34" s="506"/>
      <c r="E34" s="506"/>
      <c r="F34" s="506"/>
      <c r="G34" s="316" t="s">
        <v>419</v>
      </c>
      <c r="H34" s="316"/>
      <c r="I34" s="316"/>
      <c r="J34" s="316"/>
      <c r="K34" s="23"/>
      <c r="L34" s="316" t="s">
        <v>443</v>
      </c>
      <c r="M34" s="316"/>
      <c r="N34" s="316"/>
      <c r="O34" s="316"/>
      <c r="P34" s="316"/>
    </row>
    <row r="35" spans="1:16" x14ac:dyDescent="0.25">
      <c r="A35" s="9" t="s">
        <v>426</v>
      </c>
    </row>
    <row r="36" spans="1:16" ht="19.899999999999999" customHeight="1" x14ac:dyDescent="0.25">
      <c r="A36" s="415"/>
      <c r="B36" s="415"/>
      <c r="C36" t="s">
        <v>432</v>
      </c>
      <c r="G36" s="505"/>
      <c r="H36" s="505"/>
      <c r="I36" s="505"/>
      <c r="J36" s="505"/>
      <c r="K36" s="6"/>
      <c r="L36" s="415"/>
      <c r="M36" s="415"/>
      <c r="N36" s="415"/>
      <c r="O36" s="415"/>
      <c r="P36" s="415"/>
    </row>
    <row r="37" spans="1:16" ht="34.15" customHeight="1" x14ac:dyDescent="0.25">
      <c r="A37" s="415"/>
      <c r="B37" s="415"/>
      <c r="C37" s="426" t="s">
        <v>438</v>
      </c>
      <c r="D37" s="426"/>
      <c r="E37" s="426"/>
      <c r="F37" s="426"/>
      <c r="G37" s="504"/>
      <c r="H37" s="504"/>
      <c r="I37" s="504"/>
      <c r="J37" s="504"/>
      <c r="K37" s="6"/>
      <c r="L37" s="508"/>
      <c r="M37" s="508"/>
      <c r="N37" s="508"/>
      <c r="O37" s="508"/>
      <c r="P37" s="508"/>
    </row>
    <row r="38" spans="1:16" ht="19.899999999999999" customHeight="1" x14ac:dyDescent="0.25">
      <c r="A38" s="415"/>
      <c r="B38" s="415"/>
      <c r="C38" t="s">
        <v>433</v>
      </c>
      <c r="G38" s="505"/>
      <c r="H38" s="505"/>
      <c r="I38" s="505"/>
      <c r="J38" s="505"/>
      <c r="K38" s="6"/>
      <c r="L38" s="415"/>
      <c r="M38" s="415"/>
      <c r="N38" s="415"/>
      <c r="O38" s="415"/>
      <c r="P38" s="415"/>
    </row>
    <row r="39" spans="1:16" ht="28.15" customHeight="1" x14ac:dyDescent="0.25">
      <c r="A39" s="502" t="s">
        <v>429</v>
      </c>
      <c r="B39" s="502"/>
      <c r="C39" s="502"/>
      <c r="D39" s="502"/>
      <c r="E39" s="502"/>
      <c r="F39" s="502"/>
      <c r="G39" s="316" t="s">
        <v>419</v>
      </c>
      <c r="H39" s="316"/>
      <c r="I39" s="316"/>
      <c r="J39" s="316"/>
      <c r="K39" s="23"/>
      <c r="L39" s="316" t="s">
        <v>443</v>
      </c>
      <c r="M39" s="316"/>
      <c r="N39" s="316"/>
      <c r="O39" s="316"/>
      <c r="P39" s="316"/>
    </row>
    <row r="40" spans="1:16" ht="18.600000000000001" customHeight="1" x14ac:dyDescent="0.25">
      <c r="A40" s="415"/>
      <c r="B40" s="415"/>
      <c r="C40" s="426" t="s">
        <v>437</v>
      </c>
      <c r="D40" s="426"/>
      <c r="E40" s="426"/>
      <c r="F40" s="426"/>
      <c r="G40" s="505"/>
      <c r="H40" s="505"/>
      <c r="I40" s="505"/>
      <c r="J40" s="505"/>
      <c r="K40" s="23"/>
      <c r="L40" s="415"/>
      <c r="M40" s="415"/>
      <c r="N40" s="415"/>
      <c r="O40" s="415"/>
      <c r="P40" s="415"/>
    </row>
    <row r="41" spans="1:16" ht="19.899999999999999" customHeight="1" x14ac:dyDescent="0.25">
      <c r="A41" s="415"/>
      <c r="B41" s="415"/>
      <c r="C41" s="426" t="s">
        <v>436</v>
      </c>
      <c r="D41" s="426"/>
      <c r="E41" s="426"/>
      <c r="F41" s="426"/>
      <c r="G41" s="505"/>
      <c r="H41" s="505"/>
      <c r="I41" s="505"/>
      <c r="J41" s="505"/>
      <c r="K41" s="23"/>
      <c r="L41" s="415"/>
      <c r="M41" s="415"/>
      <c r="N41" s="415"/>
      <c r="O41" s="415"/>
      <c r="P41" s="415"/>
    </row>
    <row r="42" spans="1:16" ht="19.899999999999999" customHeight="1" x14ac:dyDescent="0.25">
      <c r="A42" s="415"/>
      <c r="B42" s="415"/>
      <c r="C42" t="s">
        <v>428</v>
      </c>
      <c r="G42" s="505"/>
      <c r="H42" s="505"/>
      <c r="I42" s="505"/>
      <c r="J42" s="505"/>
      <c r="K42" s="6"/>
      <c r="L42" s="415"/>
      <c r="M42" s="415"/>
      <c r="N42" s="415"/>
      <c r="O42" s="415"/>
      <c r="P42" s="415"/>
    </row>
    <row r="43" spans="1:16" ht="19.899999999999999" customHeight="1" x14ac:dyDescent="0.25">
      <c r="A43" s="415"/>
      <c r="B43" s="415"/>
      <c r="C43" s="479" t="s">
        <v>10</v>
      </c>
      <c r="D43" s="479"/>
      <c r="E43" s="479"/>
      <c r="F43" s="479"/>
      <c r="G43" s="505"/>
      <c r="H43" s="505"/>
      <c r="I43" s="505"/>
      <c r="J43" s="505"/>
      <c r="K43" s="6"/>
      <c r="L43" s="415"/>
      <c r="M43" s="415"/>
      <c r="N43" s="415"/>
      <c r="O43" s="415"/>
      <c r="P43" s="415"/>
    </row>
    <row r="44" spans="1:16" ht="19.899999999999999" customHeight="1" x14ac:dyDescent="0.25">
      <c r="A44" s="415"/>
      <c r="B44" s="415"/>
      <c r="C44" s="479" t="s">
        <v>412</v>
      </c>
      <c r="D44" s="479"/>
      <c r="E44" s="479"/>
      <c r="F44" s="479"/>
      <c r="G44" s="505"/>
      <c r="H44" s="505"/>
      <c r="I44" s="505"/>
      <c r="J44" s="505"/>
      <c r="K44" s="6"/>
      <c r="L44" s="415"/>
      <c r="M44" s="415"/>
      <c r="N44" s="415"/>
      <c r="O44" s="415"/>
      <c r="P44" s="415"/>
    </row>
    <row r="45" spans="1:16" ht="30.6" customHeight="1" x14ac:dyDescent="0.25">
      <c r="A45" s="415"/>
      <c r="B45" s="415"/>
      <c r="C45" s="426" t="s">
        <v>439</v>
      </c>
      <c r="D45" s="426"/>
      <c r="E45" s="426"/>
      <c r="F45" s="426"/>
      <c r="G45" s="505"/>
      <c r="H45" s="505"/>
      <c r="I45" s="505"/>
      <c r="J45" s="505"/>
      <c r="K45" s="6"/>
      <c r="L45" s="415"/>
      <c r="M45" s="415"/>
      <c r="N45" s="415"/>
      <c r="O45" s="415"/>
      <c r="P45" s="415"/>
    </row>
    <row r="46" spans="1:16" ht="19.899999999999999" customHeight="1" x14ac:dyDescent="0.25">
      <c r="A46" s="415"/>
      <c r="B46" s="415"/>
      <c r="C46" t="s">
        <v>440</v>
      </c>
      <c r="G46" s="505"/>
      <c r="H46" s="505"/>
      <c r="I46" s="505"/>
      <c r="J46" s="505"/>
      <c r="K46" s="6"/>
      <c r="L46" s="415"/>
      <c r="M46" s="415"/>
      <c r="N46" s="415"/>
      <c r="O46" s="415"/>
      <c r="P46" s="415"/>
    </row>
    <row r="47" spans="1:16" ht="22.15" customHeight="1" x14ac:dyDescent="0.25">
      <c r="A47" s="415"/>
      <c r="B47" s="415"/>
      <c r="C47" t="s">
        <v>444</v>
      </c>
      <c r="G47" s="504"/>
      <c r="H47" s="504"/>
      <c r="I47" s="504"/>
      <c r="J47" s="504"/>
      <c r="L47" s="503"/>
      <c r="M47" s="503"/>
      <c r="N47" s="503"/>
      <c r="O47" s="503"/>
      <c r="P47" s="503"/>
    </row>
    <row r="48" spans="1:16" ht="18.600000000000001" customHeight="1" x14ac:dyDescent="0.25">
      <c r="A48" s="503"/>
      <c r="B48" s="503"/>
      <c r="C48" t="s">
        <v>470</v>
      </c>
      <c r="G48" s="504"/>
      <c r="H48" s="504"/>
      <c r="I48" s="504"/>
      <c r="J48" s="504"/>
      <c r="L48" s="503"/>
      <c r="M48" s="503"/>
      <c r="N48" s="503"/>
      <c r="O48" s="503"/>
      <c r="P48" s="503"/>
    </row>
  </sheetData>
  <mergeCells count="124">
    <mergeCell ref="C41:F41"/>
    <mergeCell ref="A30:F30"/>
    <mergeCell ref="A34:F34"/>
    <mergeCell ref="A38:B38"/>
    <mergeCell ref="G27:J27"/>
    <mergeCell ref="L42:P42"/>
    <mergeCell ref="L41:P41"/>
    <mergeCell ref="L40:P40"/>
    <mergeCell ref="L38:P38"/>
    <mergeCell ref="L37:P37"/>
    <mergeCell ref="L36:P36"/>
    <mergeCell ref="L34:P34"/>
    <mergeCell ref="L39:P39"/>
    <mergeCell ref="L29:P29"/>
    <mergeCell ref="G41:J41"/>
    <mergeCell ref="G40:J40"/>
    <mergeCell ref="L32:P32"/>
    <mergeCell ref="L31:P31"/>
    <mergeCell ref="L30:P30"/>
    <mergeCell ref="G37:J37"/>
    <mergeCell ref="L25:P25"/>
    <mergeCell ref="L33:P33"/>
    <mergeCell ref="L28:P28"/>
    <mergeCell ref="L27:P27"/>
    <mergeCell ref="G33:J33"/>
    <mergeCell ref="G29:J29"/>
    <mergeCell ref="C25:F25"/>
    <mergeCell ref="C17:F17"/>
    <mergeCell ref="C18:F18"/>
    <mergeCell ref="C19:F19"/>
    <mergeCell ref="C20:F20"/>
    <mergeCell ref="C21:F21"/>
    <mergeCell ref="C22:F22"/>
    <mergeCell ref="G22:J22"/>
    <mergeCell ref="G23:J23"/>
    <mergeCell ref="C23:F23"/>
    <mergeCell ref="C24:F24"/>
    <mergeCell ref="G25:J25"/>
    <mergeCell ref="G26:J26"/>
    <mergeCell ref="C27:F27"/>
    <mergeCell ref="C29:F29"/>
    <mergeCell ref="C28:F28"/>
    <mergeCell ref="G30:J30"/>
    <mergeCell ref="A8:P8"/>
    <mergeCell ref="D9:P9"/>
    <mergeCell ref="D10:P10"/>
    <mergeCell ref="D11:G11"/>
    <mergeCell ref="J11:P11"/>
    <mergeCell ref="G15:J15"/>
    <mergeCell ref="A16:F16"/>
    <mergeCell ref="L24:P24"/>
    <mergeCell ref="L23:P23"/>
    <mergeCell ref="L22:P22"/>
    <mergeCell ref="L15:P15"/>
    <mergeCell ref="A13:C13"/>
    <mergeCell ref="D13:P13"/>
    <mergeCell ref="L17:P17"/>
    <mergeCell ref="L21:P21"/>
    <mergeCell ref="L20:P20"/>
    <mergeCell ref="G17:J17"/>
    <mergeCell ref="G18:J18"/>
    <mergeCell ref="G19:J19"/>
    <mergeCell ref="G20:J20"/>
    <mergeCell ref="G21:J21"/>
    <mergeCell ref="A20:B20"/>
    <mergeCell ref="A19:B19"/>
    <mergeCell ref="A18:B18"/>
    <mergeCell ref="A17:B17"/>
    <mergeCell ref="A21:B21"/>
    <mergeCell ref="A27:B27"/>
    <mergeCell ref="A22:B22"/>
    <mergeCell ref="A23:B23"/>
    <mergeCell ref="A24:B24"/>
    <mergeCell ref="A26:B26"/>
    <mergeCell ref="C26:F26"/>
    <mergeCell ref="A25:B25"/>
    <mergeCell ref="G43:J43"/>
    <mergeCell ref="L19:P19"/>
    <mergeCell ref="L18:P18"/>
    <mergeCell ref="L26:P26"/>
    <mergeCell ref="G24:J24"/>
    <mergeCell ref="G42:J42"/>
    <mergeCell ref="A28:B28"/>
    <mergeCell ref="A29:B29"/>
    <mergeCell ref="A31:B31"/>
    <mergeCell ref="A32:B32"/>
    <mergeCell ref="A33:B33"/>
    <mergeCell ref="A36:B36"/>
    <mergeCell ref="A42:B42"/>
    <mergeCell ref="A41:B41"/>
    <mergeCell ref="G31:J31"/>
    <mergeCell ref="G32:J32"/>
    <mergeCell ref="G39:J39"/>
    <mergeCell ref="G28:J28"/>
    <mergeCell ref="G36:J36"/>
    <mergeCell ref="G38:J38"/>
    <mergeCell ref="A37:B37"/>
    <mergeCell ref="C33:F33"/>
    <mergeCell ref="C31:F31"/>
    <mergeCell ref="G34:J34"/>
    <mergeCell ref="A43:B43"/>
    <mergeCell ref="A40:B40"/>
    <mergeCell ref="C40:F40"/>
    <mergeCell ref="C37:F37"/>
    <mergeCell ref="A39:F39"/>
    <mergeCell ref="A48:B48"/>
    <mergeCell ref="L48:P48"/>
    <mergeCell ref="G48:J48"/>
    <mergeCell ref="G44:J44"/>
    <mergeCell ref="G45:J45"/>
    <mergeCell ref="A44:B44"/>
    <mergeCell ref="C43:F43"/>
    <mergeCell ref="C44:F44"/>
    <mergeCell ref="A45:B45"/>
    <mergeCell ref="C45:F45"/>
    <mergeCell ref="G46:J46"/>
    <mergeCell ref="A46:B46"/>
    <mergeCell ref="A47:B47"/>
    <mergeCell ref="L47:P47"/>
    <mergeCell ref="G47:J47"/>
    <mergeCell ref="L46:P46"/>
    <mergeCell ref="L45:P45"/>
    <mergeCell ref="L44:P44"/>
    <mergeCell ref="L43:P43"/>
  </mergeCells>
  <conditionalFormatting sqref="A17:A29 A36:A38">
    <cfRule type="containsText" dxfId="11" priority="7" operator="containsText" text="Incomplete">
      <formula>NOT(ISERROR(SEARCH("Incomplete",A17)))</formula>
    </cfRule>
    <cfRule type="containsText" dxfId="10" priority="8" operator="containsText" text="No">
      <formula>NOT(ISERROR(SEARCH("No",A17)))</formula>
    </cfRule>
    <cfRule type="containsText" dxfId="9" priority="9" operator="containsText" text="Yes">
      <formula>NOT(ISERROR(SEARCH("Yes",A17)))</formula>
    </cfRule>
  </conditionalFormatting>
  <conditionalFormatting sqref="A31:A33">
    <cfRule type="containsText" dxfId="8" priority="4" operator="containsText" text="Incomplete">
      <formula>NOT(ISERROR(SEARCH("Incomplete",A31)))</formula>
    </cfRule>
    <cfRule type="containsText" dxfId="7" priority="5" operator="containsText" text="No">
      <formula>NOT(ISERROR(SEARCH("No",A31)))</formula>
    </cfRule>
    <cfRule type="containsText" dxfId="6" priority="6" operator="containsText" text="Yes">
      <formula>NOT(ISERROR(SEARCH("Yes",A31)))</formula>
    </cfRule>
  </conditionalFormatting>
  <conditionalFormatting sqref="A40:A48">
    <cfRule type="containsText" dxfId="5" priority="1" operator="containsText" text="Incomplete">
      <formula>NOT(ISERROR(SEARCH("Incomplete",A40)))</formula>
    </cfRule>
    <cfRule type="containsText" dxfId="4" priority="2" operator="containsText" text="No">
      <formula>NOT(ISERROR(SEARCH("No",A40)))</formula>
    </cfRule>
    <cfRule type="containsText" dxfId="3" priority="3" operator="containsText" text="Yes">
      <formula>NOT(ISERROR(SEARCH("Yes",A40)))</formula>
    </cfRule>
  </conditionalFormatting>
  <pageMargins left="0.5" right="0" top="0" bottom="0" header="0" footer="0"/>
  <pageSetup scale="7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'Drop Down Menu'!$E$7:$E$10</xm:f>
          </x14:formula1>
          <xm:sqref>A17:A29 A31:A33 A36:A38 A40:A48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AE39"/>
  <sheetViews>
    <sheetView showGridLines="0" zoomScale="85" zoomScaleNormal="85" zoomScaleSheetLayoutView="100" workbookViewId="0"/>
  </sheetViews>
  <sheetFormatPr defaultRowHeight="15" x14ac:dyDescent="0.25"/>
  <cols>
    <col min="1" max="1" width="6.28515625" customWidth="1"/>
    <col min="2" max="2" width="7.28515625" customWidth="1"/>
    <col min="3" max="4" width="4.7109375" customWidth="1"/>
    <col min="5" max="11" width="8.42578125" customWidth="1"/>
    <col min="12" max="12" width="3.28515625" customWidth="1"/>
    <col min="13" max="17" width="8.42578125" customWidth="1"/>
    <col min="18" max="18" width="8.7109375" hidden="1" customWidth="1"/>
    <col min="19" max="19" width="45.7109375" hidden="1" customWidth="1"/>
    <col min="20" max="26" width="0" hidden="1" customWidth="1"/>
  </cols>
  <sheetData>
    <row r="3" spans="1:31" x14ac:dyDescent="0.25">
      <c r="A3" t="s">
        <v>206</v>
      </c>
    </row>
    <row r="4" spans="1:31" x14ac:dyDescent="0.25">
      <c r="A4" t="s">
        <v>208</v>
      </c>
    </row>
    <row r="5" spans="1:31" x14ac:dyDescent="0.25">
      <c r="A5" t="s">
        <v>209</v>
      </c>
    </row>
    <row r="6" spans="1:31" x14ac:dyDescent="0.25">
      <c r="A6" t="s">
        <v>210</v>
      </c>
    </row>
    <row r="7" spans="1:31" x14ac:dyDescent="0.25">
      <c r="A7" s="1"/>
      <c r="B7" s="1"/>
      <c r="C7" s="1"/>
      <c r="D7" s="1"/>
      <c r="E7" s="1"/>
      <c r="F7" s="1"/>
      <c r="G7" s="1"/>
      <c r="H7" s="1"/>
      <c r="I7" s="1"/>
      <c r="J7" s="1"/>
      <c r="K7" s="1"/>
      <c r="L7" s="1"/>
      <c r="M7" s="1"/>
      <c r="N7" s="1"/>
      <c r="O7" s="1"/>
      <c r="P7" s="1"/>
      <c r="Q7" s="1"/>
    </row>
    <row r="8" spans="1:31" ht="28.15" customHeight="1" x14ac:dyDescent="0.25">
      <c r="A8" s="414" t="s">
        <v>448</v>
      </c>
      <c r="B8" s="414"/>
      <c r="C8" s="414"/>
      <c r="D8" s="414"/>
      <c r="E8" s="414"/>
      <c r="F8" s="414"/>
      <c r="G8" s="414"/>
      <c r="H8" s="414"/>
      <c r="I8" s="414"/>
      <c r="J8" s="414"/>
      <c r="K8" s="414"/>
      <c r="L8" s="414"/>
      <c r="M8" s="414"/>
      <c r="N8" s="414"/>
      <c r="O8" s="414"/>
      <c r="P8" s="414"/>
      <c r="Q8" s="414"/>
    </row>
    <row r="9" spans="1:31" x14ac:dyDescent="0.25">
      <c r="A9" t="s">
        <v>212</v>
      </c>
      <c r="E9" s="415" t="str">
        <f>IF('UST Plan Check'!E4=0," ",'UST Plan Check'!E4)</f>
        <v xml:space="preserve"> </v>
      </c>
      <c r="F9" s="415"/>
      <c r="G9" s="415"/>
      <c r="H9" s="415"/>
      <c r="I9" s="415"/>
      <c r="J9" s="415"/>
      <c r="K9" s="415"/>
      <c r="L9" s="415"/>
      <c r="M9" s="415"/>
      <c r="N9" s="415"/>
      <c r="O9" s="415"/>
      <c r="P9" s="415"/>
      <c r="Q9" s="415"/>
    </row>
    <row r="10" spans="1:31" x14ac:dyDescent="0.25">
      <c r="A10" t="s">
        <v>213</v>
      </c>
      <c r="E10" s="415" t="str">
        <f>IF('UST Plan Check'!E6=0," ",'UST Plan Check'!E6)</f>
        <v xml:space="preserve"> </v>
      </c>
      <c r="F10" s="415"/>
      <c r="G10" s="415"/>
      <c r="H10" s="415"/>
      <c r="I10" s="415"/>
      <c r="J10" s="415"/>
      <c r="K10" s="415"/>
      <c r="L10" s="415"/>
      <c r="M10" s="415"/>
      <c r="N10" s="415"/>
      <c r="O10" s="415"/>
      <c r="P10" s="415"/>
      <c r="Q10" s="415"/>
      <c r="AE10" t="s">
        <v>447</v>
      </c>
    </row>
    <row r="11" spans="1:31" ht="18.600000000000001" customHeight="1" x14ac:dyDescent="0.25">
      <c r="A11" t="s">
        <v>214</v>
      </c>
      <c r="E11" s="415" t="str">
        <f>IF('UST Plan Check'!E7=0," ",'UST Plan Check'!E7)</f>
        <v xml:space="preserve"> </v>
      </c>
      <c r="F11" s="415"/>
      <c r="G11" s="415"/>
      <c r="H11" s="415"/>
      <c r="J11" s="4" t="s">
        <v>215</v>
      </c>
      <c r="K11" s="415" t="str">
        <f>IF('UST Plan Check'!P7=0," ",'UST Plan Check'!P7)</f>
        <v xml:space="preserve"> </v>
      </c>
      <c r="L11" s="415"/>
      <c r="M11" s="415"/>
      <c r="N11" s="415"/>
      <c r="O11" s="415"/>
      <c r="P11" s="415"/>
      <c r="Q11" s="415"/>
    </row>
    <row r="12" spans="1:31" x14ac:dyDescent="0.25">
      <c r="E12" s="256"/>
      <c r="F12" s="256"/>
      <c r="G12" s="256"/>
      <c r="H12" s="256"/>
      <c r="J12" s="4"/>
      <c r="K12" s="10"/>
      <c r="L12" s="10"/>
      <c r="M12" s="10"/>
      <c r="N12" s="10"/>
    </row>
    <row r="13" spans="1:31" ht="61.9" customHeight="1" x14ac:dyDescent="0.25">
      <c r="A13" s="309" t="s">
        <v>216</v>
      </c>
      <c r="B13" s="309"/>
      <c r="C13" s="416"/>
      <c r="D13" s="417" t="str">
        <f>IF('UST Plan Check'!E9=0," ",'UST Plan Check'!E9)</f>
        <v xml:space="preserve"> </v>
      </c>
      <c r="E13" s="418"/>
      <c r="F13" s="418"/>
      <c r="G13" s="418"/>
      <c r="H13" s="418"/>
      <c r="I13" s="418"/>
      <c r="J13" s="418"/>
      <c r="K13" s="418"/>
      <c r="L13" s="418"/>
      <c r="M13" s="418"/>
      <c r="N13" s="418"/>
      <c r="O13" s="418"/>
      <c r="P13" s="418"/>
      <c r="Q13" s="419"/>
    </row>
    <row r="14" spans="1:31" ht="13.9" customHeight="1" x14ac:dyDescent="0.25">
      <c r="A14" s="251"/>
      <c r="B14" s="251"/>
      <c r="C14" s="251"/>
      <c r="D14" s="251"/>
      <c r="E14" s="252"/>
      <c r="F14" s="252"/>
      <c r="G14" s="252"/>
      <c r="H14" s="252"/>
      <c r="I14" s="252"/>
      <c r="J14" s="252"/>
      <c r="K14" s="252"/>
      <c r="L14" s="252"/>
      <c r="M14" s="252"/>
      <c r="N14" s="252"/>
      <c r="O14" s="252"/>
      <c r="P14" s="252"/>
      <c r="Q14" s="252"/>
    </row>
    <row r="15" spans="1:31" s="2" customFormat="1" ht="13.9" customHeight="1" x14ac:dyDescent="0.25">
      <c r="A15" s="506" t="s">
        <v>449</v>
      </c>
      <c r="B15" s="506"/>
      <c r="C15" s="506"/>
      <c r="D15" s="506"/>
      <c r="E15" s="506"/>
      <c r="F15" s="506"/>
      <c r="G15" s="506"/>
      <c r="H15" s="316" t="s">
        <v>419</v>
      </c>
      <c r="I15" s="316"/>
      <c r="J15" s="316"/>
      <c r="K15" s="316"/>
      <c r="L15" s="23"/>
      <c r="M15" s="316" t="s">
        <v>443</v>
      </c>
      <c r="N15" s="316"/>
      <c r="O15" s="316"/>
      <c r="P15" s="316"/>
      <c r="Q15" s="316"/>
    </row>
    <row r="16" spans="1:31" ht="19.899999999999999" customHeight="1" x14ac:dyDescent="0.25">
      <c r="A16" s="415"/>
      <c r="B16" s="415"/>
      <c r="C16" s="479" t="s">
        <v>450</v>
      </c>
      <c r="D16" s="479"/>
      <c r="E16" s="479"/>
      <c r="F16" s="479"/>
      <c r="G16" s="479"/>
      <c r="H16" s="509"/>
      <c r="I16" s="415"/>
      <c r="J16" s="415"/>
      <c r="K16" s="415"/>
      <c r="L16" s="6"/>
      <c r="M16" s="415"/>
      <c r="N16" s="415"/>
      <c r="O16" s="415"/>
      <c r="P16" s="415"/>
      <c r="Q16" s="415"/>
    </row>
    <row r="17" spans="1:17" ht="19.899999999999999" customHeight="1" x14ac:dyDescent="0.25">
      <c r="A17" s="415"/>
      <c r="B17" s="415"/>
      <c r="C17" s="479" t="s">
        <v>451</v>
      </c>
      <c r="D17" s="479"/>
      <c r="E17" s="479"/>
      <c r="F17" s="479"/>
      <c r="G17" s="479"/>
      <c r="H17" s="509"/>
      <c r="I17" s="415"/>
      <c r="J17" s="415"/>
      <c r="K17" s="415"/>
      <c r="L17" s="6"/>
      <c r="M17" s="415"/>
      <c r="N17" s="415"/>
      <c r="O17" s="415"/>
      <c r="P17" s="415"/>
      <c r="Q17" s="415"/>
    </row>
    <row r="18" spans="1:17" ht="19.899999999999999" customHeight="1" x14ac:dyDescent="0.25">
      <c r="A18" s="415"/>
      <c r="B18" s="415"/>
      <c r="C18" s="479" t="s">
        <v>452</v>
      </c>
      <c r="D18" s="479"/>
      <c r="E18" s="479"/>
      <c r="F18" s="479"/>
      <c r="G18" s="479"/>
      <c r="H18" s="509"/>
      <c r="I18" s="415"/>
      <c r="J18" s="415"/>
      <c r="K18" s="415"/>
      <c r="L18" s="6"/>
      <c r="M18" s="415"/>
      <c r="N18" s="415"/>
      <c r="O18" s="415"/>
      <c r="P18" s="415"/>
      <c r="Q18" s="415"/>
    </row>
    <row r="19" spans="1:17" ht="19.899999999999999" customHeight="1" x14ac:dyDescent="0.25">
      <c r="A19" s="415"/>
      <c r="B19" s="415"/>
      <c r="C19" s="479" t="s">
        <v>453</v>
      </c>
      <c r="D19" s="479"/>
      <c r="E19" s="479"/>
      <c r="F19" s="479"/>
      <c r="G19" s="479"/>
      <c r="H19" s="415"/>
      <c r="I19" s="415"/>
      <c r="J19" s="415"/>
      <c r="K19" s="415"/>
      <c r="L19" s="6"/>
      <c r="M19" s="415"/>
      <c r="N19" s="415"/>
      <c r="O19" s="415"/>
      <c r="P19" s="415"/>
      <c r="Q19" s="415"/>
    </row>
    <row r="20" spans="1:17" ht="31.9" customHeight="1" x14ac:dyDescent="0.25">
      <c r="A20" s="503"/>
      <c r="B20" s="503"/>
      <c r="C20" s="426" t="s">
        <v>464</v>
      </c>
      <c r="D20" s="426"/>
      <c r="E20" s="426"/>
      <c r="F20" s="426"/>
      <c r="G20" s="426"/>
      <c r="H20" s="503"/>
      <c r="I20" s="503"/>
      <c r="J20" s="503"/>
      <c r="K20" s="503"/>
      <c r="L20" s="6"/>
      <c r="M20" s="503"/>
      <c r="N20" s="503"/>
      <c r="O20" s="503"/>
      <c r="P20" s="503"/>
      <c r="Q20" s="503"/>
    </row>
    <row r="21" spans="1:17" ht="19.899999999999999" customHeight="1" x14ac:dyDescent="0.25">
      <c r="A21" s="503"/>
      <c r="B21" s="503"/>
      <c r="C21" s="479" t="s">
        <v>455</v>
      </c>
      <c r="D21" s="479"/>
      <c r="E21" s="479"/>
      <c r="F21" s="479"/>
      <c r="G21" s="479"/>
      <c r="H21" s="415"/>
      <c r="I21" s="415"/>
      <c r="J21" s="415"/>
      <c r="K21" s="415"/>
      <c r="L21" s="6"/>
      <c r="M21" s="415"/>
      <c r="N21" s="415"/>
      <c r="O21" s="415"/>
      <c r="P21" s="415"/>
      <c r="Q21" s="415"/>
    </row>
    <row r="22" spans="1:17" ht="19.899999999999999" customHeight="1" x14ac:dyDescent="0.25">
      <c r="A22" s="403"/>
      <c r="B22" s="403"/>
      <c r="D22" s="41"/>
      <c r="E22" t="s">
        <v>454</v>
      </c>
      <c r="H22" s="415"/>
      <c r="I22" s="415"/>
      <c r="J22" s="415"/>
      <c r="K22" s="415"/>
      <c r="L22" s="6"/>
      <c r="M22" s="503"/>
      <c r="N22" s="503"/>
      <c r="O22" s="503"/>
      <c r="P22" s="503"/>
      <c r="Q22" s="503"/>
    </row>
    <row r="23" spans="1:17" ht="19.899999999999999" customHeight="1" x14ac:dyDescent="0.25">
      <c r="A23" s="415"/>
      <c r="B23" s="415"/>
      <c r="C23" s="479" t="s">
        <v>456</v>
      </c>
      <c r="D23" s="479"/>
      <c r="E23" s="479"/>
      <c r="F23" s="479"/>
      <c r="G23" s="479"/>
      <c r="H23" s="415"/>
      <c r="I23" s="415"/>
      <c r="J23" s="415"/>
      <c r="K23" s="415"/>
      <c r="L23" s="6"/>
      <c r="M23" s="415"/>
      <c r="N23" s="415"/>
      <c r="O23" s="415"/>
      <c r="P23" s="415"/>
      <c r="Q23" s="415"/>
    </row>
    <row r="24" spans="1:17" ht="19.899999999999999" customHeight="1" x14ac:dyDescent="0.25">
      <c r="A24" s="415"/>
      <c r="B24" s="415"/>
      <c r="C24" s="479" t="s">
        <v>457</v>
      </c>
      <c r="D24" s="479"/>
      <c r="E24" s="479"/>
      <c r="F24" s="479"/>
      <c r="G24" s="479"/>
      <c r="H24" s="509"/>
      <c r="I24" s="415"/>
      <c r="J24" s="415"/>
      <c r="K24" s="415"/>
      <c r="L24" s="6"/>
      <c r="M24" s="415"/>
      <c r="N24" s="415"/>
      <c r="O24" s="415"/>
      <c r="P24" s="415"/>
      <c r="Q24" s="415"/>
    </row>
    <row r="25" spans="1:17" ht="28.9" customHeight="1" x14ac:dyDescent="0.25">
      <c r="A25" s="415"/>
      <c r="B25" s="415"/>
      <c r="C25" s="426" t="s">
        <v>458</v>
      </c>
      <c r="D25" s="426"/>
      <c r="E25" s="426"/>
      <c r="F25" s="426"/>
      <c r="G25" s="426"/>
      <c r="H25" s="509"/>
      <c r="I25" s="415"/>
      <c r="J25" s="415"/>
      <c r="K25" s="415"/>
      <c r="L25" s="6"/>
      <c r="M25" s="415"/>
      <c r="N25" s="415"/>
      <c r="O25" s="415"/>
      <c r="P25" s="415"/>
      <c r="Q25" s="415"/>
    </row>
    <row r="26" spans="1:17" ht="19.899999999999999" customHeight="1" x14ac:dyDescent="0.25">
      <c r="A26" s="415"/>
      <c r="B26" s="415"/>
      <c r="C26" s="479" t="s">
        <v>459</v>
      </c>
      <c r="D26" s="479"/>
      <c r="E26" s="479"/>
      <c r="F26" s="479"/>
      <c r="G26" s="479"/>
      <c r="H26" s="415"/>
      <c r="I26" s="415"/>
      <c r="J26" s="415"/>
      <c r="K26" s="415"/>
      <c r="L26" s="6"/>
      <c r="M26" s="503"/>
      <c r="N26" s="503"/>
      <c r="O26" s="503"/>
      <c r="P26" s="503"/>
      <c r="Q26" s="503"/>
    </row>
    <row r="27" spans="1:17" ht="19.899999999999999" customHeight="1" x14ac:dyDescent="0.25">
      <c r="A27" s="415"/>
      <c r="B27" s="415"/>
      <c r="C27" s="479" t="s">
        <v>460</v>
      </c>
      <c r="D27" s="479"/>
      <c r="E27" s="479"/>
      <c r="F27" s="479"/>
      <c r="G27" s="479"/>
      <c r="H27" s="503"/>
      <c r="I27" s="503"/>
      <c r="J27" s="503"/>
      <c r="K27" s="503"/>
      <c r="L27" s="6"/>
      <c r="M27" s="415"/>
      <c r="N27" s="415"/>
      <c r="O27" s="415"/>
      <c r="P27" s="415"/>
      <c r="Q27" s="415"/>
    </row>
    <row r="28" spans="1:17" ht="19.899999999999999" customHeight="1" x14ac:dyDescent="0.25">
      <c r="A28" s="503"/>
      <c r="B28" s="503"/>
      <c r="C28" s="10" t="s">
        <v>469</v>
      </c>
      <c r="D28" s="10"/>
      <c r="E28" s="10"/>
      <c r="F28" s="10"/>
      <c r="G28" s="10"/>
      <c r="H28" s="503"/>
      <c r="I28" s="503"/>
      <c r="J28" s="503"/>
      <c r="K28" s="503"/>
      <c r="L28" s="6"/>
      <c r="M28" s="503"/>
      <c r="N28" s="503"/>
      <c r="O28" s="503"/>
      <c r="P28" s="503"/>
      <c r="Q28" s="503"/>
    </row>
    <row r="29" spans="1:17" x14ac:dyDescent="0.25">
      <c r="H29" s="6"/>
      <c r="I29" s="6"/>
      <c r="J29" s="6"/>
      <c r="K29" s="6"/>
      <c r="L29" s="6"/>
      <c r="M29" s="6"/>
      <c r="N29" s="6"/>
      <c r="O29" s="6"/>
      <c r="P29" s="6"/>
      <c r="Q29" s="6"/>
    </row>
    <row r="30" spans="1:17" x14ac:dyDescent="0.25">
      <c r="A30" s="506" t="s">
        <v>427</v>
      </c>
      <c r="B30" s="506"/>
      <c r="C30" s="506"/>
      <c r="D30" s="506"/>
      <c r="E30" s="506"/>
      <c r="F30" s="506"/>
      <c r="G30" s="506"/>
      <c r="H30" s="316" t="s">
        <v>419</v>
      </c>
      <c r="I30" s="316"/>
      <c r="J30" s="316"/>
      <c r="K30" s="316"/>
      <c r="L30" s="23"/>
      <c r="M30" s="316" t="s">
        <v>443</v>
      </c>
      <c r="N30" s="316"/>
      <c r="O30" s="316"/>
      <c r="P30" s="316"/>
      <c r="Q30" s="316"/>
    </row>
    <row r="31" spans="1:17" x14ac:dyDescent="0.25">
      <c r="A31" s="9" t="s">
        <v>426</v>
      </c>
      <c r="H31" s="6"/>
      <c r="I31" s="6"/>
      <c r="J31" s="6"/>
      <c r="K31" s="6"/>
      <c r="L31" s="6"/>
      <c r="M31" s="6"/>
      <c r="N31" s="6"/>
      <c r="O31" s="6"/>
      <c r="P31" s="6"/>
      <c r="Q31" s="6"/>
    </row>
    <row r="32" spans="1:17" ht="35.450000000000003" customHeight="1" x14ac:dyDescent="0.25">
      <c r="A32" s="415"/>
      <c r="B32" s="415"/>
      <c r="C32" s="426" t="s">
        <v>461</v>
      </c>
      <c r="D32" s="426"/>
      <c r="E32" s="426"/>
      <c r="F32" s="426"/>
      <c r="G32" s="426"/>
      <c r="H32" s="509"/>
      <c r="I32" s="415"/>
      <c r="J32" s="415"/>
      <c r="K32" s="415"/>
      <c r="L32" s="6"/>
      <c r="M32" s="415"/>
      <c r="N32" s="415"/>
      <c r="O32" s="415"/>
      <c r="P32" s="415"/>
      <c r="Q32" s="415"/>
    </row>
    <row r="33" spans="1:17" ht="19.899999999999999" customHeight="1" x14ac:dyDescent="0.25">
      <c r="A33" s="415"/>
      <c r="B33" s="415"/>
      <c r="C33" t="s">
        <v>433</v>
      </c>
      <c r="H33" s="509"/>
      <c r="I33" s="415"/>
      <c r="J33" s="415"/>
      <c r="K33" s="415"/>
      <c r="L33" s="6"/>
      <c r="M33" s="415"/>
      <c r="N33" s="415"/>
      <c r="O33" s="415"/>
      <c r="P33" s="415"/>
      <c r="Q33" s="415"/>
    </row>
    <row r="34" spans="1:17" ht="28.15" customHeight="1" x14ac:dyDescent="0.25">
      <c r="A34" s="502" t="s">
        <v>429</v>
      </c>
      <c r="B34" s="502"/>
      <c r="C34" s="502"/>
      <c r="D34" s="502"/>
      <c r="E34" s="502"/>
      <c r="F34" s="502"/>
      <c r="G34" s="502"/>
      <c r="H34" s="316" t="s">
        <v>419</v>
      </c>
      <c r="I34" s="316"/>
      <c r="J34" s="316"/>
      <c r="K34" s="316"/>
      <c r="L34" s="23"/>
      <c r="M34" s="316" t="s">
        <v>443</v>
      </c>
      <c r="N34" s="316"/>
      <c r="O34" s="316"/>
      <c r="P34" s="316"/>
      <c r="Q34" s="316"/>
    </row>
    <row r="35" spans="1:17" ht="19.899999999999999" customHeight="1" x14ac:dyDescent="0.25">
      <c r="A35" s="415"/>
      <c r="B35" s="415"/>
      <c r="C35" t="s">
        <v>462</v>
      </c>
      <c r="H35" s="415"/>
      <c r="I35" s="415"/>
      <c r="J35" s="415"/>
      <c r="K35" s="415"/>
      <c r="L35" s="6"/>
      <c r="M35" s="415"/>
      <c r="N35" s="415"/>
      <c r="O35" s="415"/>
      <c r="P35" s="415"/>
      <c r="Q35" s="415"/>
    </row>
    <row r="36" spans="1:17" ht="19.899999999999999" customHeight="1" x14ac:dyDescent="0.25">
      <c r="A36" s="503"/>
      <c r="B36" s="503"/>
      <c r="C36" t="s">
        <v>463</v>
      </c>
      <c r="H36" s="503"/>
      <c r="I36" s="503"/>
      <c r="J36" s="503"/>
      <c r="K36" s="503"/>
      <c r="L36" s="6"/>
      <c r="M36" s="503"/>
      <c r="N36" s="503"/>
      <c r="O36" s="503"/>
      <c r="P36" s="503"/>
      <c r="Q36" s="503"/>
    </row>
    <row r="37" spans="1:17" ht="19.899999999999999" customHeight="1" x14ac:dyDescent="0.25">
      <c r="A37" s="415"/>
      <c r="B37" s="415"/>
      <c r="C37" s="479" t="s">
        <v>10</v>
      </c>
      <c r="D37" s="479"/>
      <c r="E37" s="479"/>
      <c r="F37" s="479"/>
      <c r="G37" s="479"/>
      <c r="H37" s="509"/>
      <c r="I37" s="415"/>
      <c r="J37" s="415"/>
      <c r="K37" s="415"/>
      <c r="L37" s="6"/>
      <c r="M37" s="415"/>
      <c r="N37" s="415"/>
      <c r="O37" s="415"/>
      <c r="P37" s="415"/>
      <c r="Q37" s="415"/>
    </row>
    <row r="38" spans="1:17" ht="19.899999999999999" customHeight="1" x14ac:dyDescent="0.25">
      <c r="A38" s="415"/>
      <c r="B38" s="415"/>
      <c r="C38" s="479" t="s">
        <v>412</v>
      </c>
      <c r="D38" s="479"/>
      <c r="E38" s="479"/>
      <c r="F38" s="479"/>
      <c r="G38" s="479"/>
      <c r="H38" s="509"/>
      <c r="I38" s="415"/>
      <c r="J38" s="415"/>
      <c r="K38" s="415"/>
      <c r="L38" s="6"/>
      <c r="M38" s="415"/>
      <c r="N38" s="415"/>
      <c r="O38" s="415"/>
      <c r="P38" s="415"/>
      <c r="Q38" s="415"/>
    </row>
    <row r="39" spans="1:17" ht="22.15" customHeight="1" x14ac:dyDescent="0.25">
      <c r="A39" s="415"/>
      <c r="B39" s="415"/>
      <c r="C39" t="s">
        <v>444</v>
      </c>
      <c r="H39" s="503"/>
      <c r="I39" s="503"/>
      <c r="J39" s="503"/>
      <c r="K39" s="503"/>
      <c r="L39" s="6"/>
      <c r="M39" s="503"/>
      <c r="N39" s="503"/>
      <c r="O39" s="503"/>
      <c r="P39" s="503"/>
      <c r="Q39" s="503"/>
    </row>
  </sheetData>
  <mergeCells count="90">
    <mergeCell ref="A13:C13"/>
    <mergeCell ref="D13:Q13"/>
    <mergeCell ref="A8:Q8"/>
    <mergeCell ref="E9:Q9"/>
    <mergeCell ref="E10:Q10"/>
    <mergeCell ref="E11:H11"/>
    <mergeCell ref="K11:Q11"/>
    <mergeCell ref="H15:K15"/>
    <mergeCell ref="M15:Q15"/>
    <mergeCell ref="A15:G15"/>
    <mergeCell ref="A16:B16"/>
    <mergeCell ref="C16:G16"/>
    <mergeCell ref="H16:K16"/>
    <mergeCell ref="M16:Q16"/>
    <mergeCell ref="A17:B17"/>
    <mergeCell ref="C17:G17"/>
    <mergeCell ref="H17:K17"/>
    <mergeCell ref="M17:Q17"/>
    <mergeCell ref="A18:B18"/>
    <mergeCell ref="C18:G18"/>
    <mergeCell ref="H18:K18"/>
    <mergeCell ref="M18:Q18"/>
    <mergeCell ref="A19:B19"/>
    <mergeCell ref="C19:G19"/>
    <mergeCell ref="H19:K19"/>
    <mergeCell ref="M19:Q19"/>
    <mergeCell ref="A21:B21"/>
    <mergeCell ref="C21:G21"/>
    <mergeCell ref="H21:K21"/>
    <mergeCell ref="M21:Q21"/>
    <mergeCell ref="A20:B20"/>
    <mergeCell ref="C20:G20"/>
    <mergeCell ref="H20:K20"/>
    <mergeCell ref="M20:Q20"/>
    <mergeCell ref="A22:B22"/>
    <mergeCell ref="H22:K22"/>
    <mergeCell ref="M22:Q22"/>
    <mergeCell ref="A23:B23"/>
    <mergeCell ref="C23:G23"/>
    <mergeCell ref="H23:K23"/>
    <mergeCell ref="M23:Q23"/>
    <mergeCell ref="A24:B24"/>
    <mergeCell ref="C24:G24"/>
    <mergeCell ref="H24:K24"/>
    <mergeCell ref="M24:Q24"/>
    <mergeCell ref="A25:B25"/>
    <mergeCell ref="C25:G25"/>
    <mergeCell ref="H25:K25"/>
    <mergeCell ref="M25:Q25"/>
    <mergeCell ref="A30:G30"/>
    <mergeCell ref="H30:K30"/>
    <mergeCell ref="M30:Q30"/>
    <mergeCell ref="H27:K27"/>
    <mergeCell ref="A26:B26"/>
    <mergeCell ref="C26:G26"/>
    <mergeCell ref="H26:K26"/>
    <mergeCell ref="M26:Q26"/>
    <mergeCell ref="A27:B27"/>
    <mergeCell ref="C27:G27"/>
    <mergeCell ref="M27:Q27"/>
    <mergeCell ref="A28:B28"/>
    <mergeCell ref="M28:Q28"/>
    <mergeCell ref="H28:K28"/>
    <mergeCell ref="A37:B37"/>
    <mergeCell ref="C37:G37"/>
    <mergeCell ref="H37:K37"/>
    <mergeCell ref="M37:Q37"/>
    <mergeCell ref="A36:B36"/>
    <mergeCell ref="H36:K36"/>
    <mergeCell ref="M36:Q36"/>
    <mergeCell ref="A39:B39"/>
    <mergeCell ref="H39:K39"/>
    <mergeCell ref="M39:Q39"/>
    <mergeCell ref="A38:B38"/>
    <mergeCell ref="C38:G38"/>
    <mergeCell ref="H38:K38"/>
    <mergeCell ref="M38:Q38"/>
    <mergeCell ref="A32:B32"/>
    <mergeCell ref="H32:K32"/>
    <mergeCell ref="M32:Q32"/>
    <mergeCell ref="C32:G32"/>
    <mergeCell ref="A35:B35"/>
    <mergeCell ref="H35:K35"/>
    <mergeCell ref="M35:Q35"/>
    <mergeCell ref="A33:B33"/>
    <mergeCell ref="H33:K33"/>
    <mergeCell ref="M33:Q33"/>
    <mergeCell ref="A34:G34"/>
    <mergeCell ref="H34:K34"/>
    <mergeCell ref="M34:Q34"/>
  </mergeCells>
  <conditionalFormatting sqref="A16:A28 A32:A33 A35:A39">
    <cfRule type="containsText" dxfId="2" priority="7" operator="containsText" text="Incomplete">
      <formula>NOT(ISERROR(SEARCH("Incomplete",A16)))</formula>
    </cfRule>
    <cfRule type="containsText" dxfId="1" priority="8" operator="containsText" text="No">
      <formula>NOT(ISERROR(SEARCH("No",A16)))</formula>
    </cfRule>
    <cfRule type="containsText" dxfId="0" priority="9" operator="containsText" text="Yes">
      <formula>NOT(ISERROR(SEARCH("Yes",A16)))</formula>
    </cfRule>
  </conditionalFormatting>
  <pageMargins left="0.5" right="0" top="0" bottom="0" header="0" footer="0"/>
  <pageSetup scale="7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 Down Menu'!$E$7:$E$10</xm:f>
          </x14:formula1>
          <xm:sqref>A16:A21 A23:A28 A32:A33 A35:A39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5"/>
  <sheetViews>
    <sheetView workbookViewId="0"/>
  </sheetViews>
  <sheetFormatPr defaultRowHeight="15" x14ac:dyDescent="0.25"/>
  <cols>
    <col min="1" max="1" width="45.28515625" style="10" customWidth="1"/>
    <col min="2" max="2" width="27.7109375" style="10" bestFit="1" customWidth="1"/>
    <col min="3" max="3" width="23.28515625" style="10" bestFit="1" customWidth="1"/>
    <col min="4" max="4" width="19.7109375" style="10" bestFit="1" customWidth="1"/>
    <col min="5" max="5" width="12.7109375" bestFit="1" customWidth="1"/>
  </cols>
  <sheetData>
    <row r="1" spans="1:5" s="223" customFormat="1" x14ac:dyDescent="0.25">
      <c r="A1" s="222" t="s">
        <v>394</v>
      </c>
      <c r="B1" s="222" t="s">
        <v>395</v>
      </c>
      <c r="C1" s="222" t="s">
        <v>396</v>
      </c>
      <c r="D1" s="222" t="s">
        <v>397</v>
      </c>
      <c r="E1" s="223" t="s">
        <v>474</v>
      </c>
    </row>
    <row r="2" spans="1:5" x14ac:dyDescent="0.25">
      <c r="A2" s="10" t="s">
        <v>2</v>
      </c>
    </row>
    <row r="3" spans="1:5" x14ac:dyDescent="0.25">
      <c r="A3" s="10" t="s">
        <v>12</v>
      </c>
      <c r="B3" s="10" t="s">
        <v>157</v>
      </c>
    </row>
    <row r="4" spans="1:5" x14ac:dyDescent="0.25">
      <c r="A4" s="10" t="s">
        <v>14</v>
      </c>
      <c r="B4" s="10" t="s">
        <v>161</v>
      </c>
      <c r="C4" s="10" t="s">
        <v>205</v>
      </c>
      <c r="D4" s="10" t="s">
        <v>205</v>
      </c>
    </row>
    <row r="5" spans="1:5" x14ac:dyDescent="0.25">
      <c r="A5" s="10" t="s">
        <v>16</v>
      </c>
      <c r="B5" s="10" t="s">
        <v>163</v>
      </c>
      <c r="C5" s="10" t="s">
        <v>207</v>
      </c>
      <c r="D5" s="10" t="s">
        <v>207</v>
      </c>
    </row>
    <row r="6" spans="1:5" x14ac:dyDescent="0.25">
      <c r="A6" s="10" t="s">
        <v>18</v>
      </c>
      <c r="B6" s="10" t="s">
        <v>165</v>
      </c>
      <c r="C6" s="10" t="s">
        <v>24</v>
      </c>
      <c r="D6" s="10" t="s">
        <v>24</v>
      </c>
    </row>
    <row r="7" spans="1:5" x14ac:dyDescent="0.25">
      <c r="A7" s="10" t="s">
        <v>20</v>
      </c>
      <c r="B7" s="10" t="s">
        <v>24</v>
      </c>
      <c r="D7" s="10" t="s">
        <v>25</v>
      </c>
      <c r="E7" s="10" t="s">
        <v>25</v>
      </c>
    </row>
    <row r="8" spans="1:5" x14ac:dyDescent="0.25">
      <c r="A8" s="10" t="s">
        <v>22</v>
      </c>
      <c r="B8" s="10" t="s">
        <v>25</v>
      </c>
      <c r="D8" s="10" t="s">
        <v>27</v>
      </c>
      <c r="E8" s="10" t="s">
        <v>27</v>
      </c>
    </row>
    <row r="9" spans="1:5" x14ac:dyDescent="0.25">
      <c r="A9" s="10" t="s">
        <v>24</v>
      </c>
      <c r="B9" s="10" t="s">
        <v>27</v>
      </c>
      <c r="D9" s="10" t="s">
        <v>24</v>
      </c>
      <c r="E9" s="10" t="s">
        <v>29</v>
      </c>
    </row>
    <row r="10" spans="1:5" x14ac:dyDescent="0.25">
      <c r="A10" s="10" t="s">
        <v>25</v>
      </c>
      <c r="B10" s="10" t="s">
        <v>24</v>
      </c>
      <c r="E10" s="10" t="s">
        <v>24</v>
      </c>
    </row>
    <row r="11" spans="1:5" x14ac:dyDescent="0.25">
      <c r="A11" s="10" t="s">
        <v>27</v>
      </c>
      <c r="B11" s="10" t="s">
        <v>170</v>
      </c>
    </row>
    <row r="12" spans="1:5" x14ac:dyDescent="0.25">
      <c r="A12" s="10" t="s">
        <v>29</v>
      </c>
      <c r="B12" s="10" t="s">
        <v>172</v>
      </c>
    </row>
    <row r="13" spans="1:5" x14ac:dyDescent="0.25">
      <c r="A13" s="10" t="s">
        <v>31</v>
      </c>
      <c r="B13" s="10" t="s">
        <v>173</v>
      </c>
    </row>
    <row r="14" spans="1:5" x14ac:dyDescent="0.25">
      <c r="A14" s="10" t="s">
        <v>385</v>
      </c>
      <c r="B14" s="10" t="s">
        <v>441</v>
      </c>
    </row>
    <row r="15" spans="1:5" x14ac:dyDescent="0.25">
      <c r="A15" s="10" t="s">
        <v>355</v>
      </c>
      <c r="B15" s="10" t="s">
        <v>174</v>
      </c>
    </row>
    <row r="16" spans="1:5" x14ac:dyDescent="0.25">
      <c r="A16" s="10" t="s">
        <v>356</v>
      </c>
      <c r="B16" s="10" t="s">
        <v>176</v>
      </c>
    </row>
    <row r="17" spans="1:2" x14ac:dyDescent="0.25">
      <c r="A17" s="10" t="s">
        <v>357</v>
      </c>
      <c r="B17" s="10" t="s">
        <v>325</v>
      </c>
    </row>
    <row r="18" spans="1:2" x14ac:dyDescent="0.25">
      <c r="A18" s="10" t="s">
        <v>358</v>
      </c>
      <c r="B18" s="10" t="s">
        <v>326</v>
      </c>
    </row>
    <row r="19" spans="1:2" x14ac:dyDescent="0.25">
      <c r="A19" s="10" t="s">
        <v>380</v>
      </c>
      <c r="B19" s="10" t="s">
        <v>101</v>
      </c>
    </row>
    <row r="20" spans="1:2" x14ac:dyDescent="0.25">
      <c r="A20" s="10" t="s">
        <v>381</v>
      </c>
    </row>
    <row r="23" spans="1:2" x14ac:dyDescent="0.25">
      <c r="A23" s="10" t="s">
        <v>161</v>
      </c>
    </row>
    <row r="24" spans="1:2" x14ac:dyDescent="0.25">
      <c r="A24" s="10" t="s">
        <v>386</v>
      </c>
    </row>
    <row r="25" spans="1:2" x14ac:dyDescent="0.25">
      <c r="A25" s="10" t="s">
        <v>387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UST Plan Check</vt:lpstr>
      <vt:lpstr>Equipment and Monitoring</vt:lpstr>
      <vt:lpstr>Inspection Worksheet</vt:lpstr>
      <vt:lpstr>Inspection Report</vt:lpstr>
      <vt:lpstr>UST Construction Summary</vt:lpstr>
      <vt:lpstr>UST Removal Summary</vt:lpstr>
      <vt:lpstr>Drop Down Menu</vt:lpstr>
      <vt:lpstr>'Equipment and Monitoring'!Print_Area</vt:lpstr>
      <vt:lpstr>'Inspection Report'!Print_Area</vt:lpstr>
      <vt:lpstr>'Inspection Worksheet'!Print_Area</vt:lpstr>
      <vt:lpstr>'UST Construction Summary'!Print_Area</vt:lpstr>
      <vt:lpstr>'UST Plan Check'!Print_Area</vt:lpstr>
      <vt:lpstr>'UST Removal Summary'!Print_Area</vt:lpstr>
      <vt:lpstr>'Inspection Report'!Print_Titles</vt:lpstr>
      <vt:lpstr>'UST Plan Check'!Print_Titles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Monasterio. Jennea</dc:creator>
  <cp:lastModifiedBy>Danielle Teaney</cp:lastModifiedBy>
  <cp:revision/>
  <cp:lastPrinted>2017-02-14T23:29:18Z</cp:lastPrinted>
  <dcterms:created xsi:type="dcterms:W3CDTF">2015-05-12T14:14:09Z</dcterms:created>
  <dcterms:modified xsi:type="dcterms:W3CDTF">2025-01-09T22:47:57Z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918a32-0d42-40ed-a5eb-618140881011_Enabled">
    <vt:lpwstr>true</vt:lpwstr>
  </property>
  <property fmtid="{D5CDD505-2E9C-101B-9397-08002B2CF9AE}" pid="3" name="MSIP_Label_d0918a32-0d42-40ed-a5eb-618140881011_SetDate">
    <vt:lpwstr>2025-01-09T22:47:18Z</vt:lpwstr>
  </property>
  <property fmtid="{D5CDD505-2E9C-101B-9397-08002B2CF9AE}" pid="4" name="MSIP_Label_d0918a32-0d42-40ed-a5eb-618140881011_Method">
    <vt:lpwstr>Standard</vt:lpwstr>
  </property>
  <property fmtid="{D5CDD505-2E9C-101B-9397-08002B2CF9AE}" pid="5" name="MSIP_Label_d0918a32-0d42-40ed-a5eb-618140881011_Name">
    <vt:lpwstr>General Data</vt:lpwstr>
  </property>
  <property fmtid="{D5CDD505-2E9C-101B-9397-08002B2CF9AE}" pid="6" name="MSIP_Label_d0918a32-0d42-40ed-a5eb-618140881011_SiteId">
    <vt:lpwstr>e0f2e4b5-0515-4028-99f2-2e7a43fe5379</vt:lpwstr>
  </property>
  <property fmtid="{D5CDD505-2E9C-101B-9397-08002B2CF9AE}" pid="7" name="MSIP_Label_d0918a32-0d42-40ed-a5eb-618140881011_ActionId">
    <vt:lpwstr>0ec70a85-658b-40ba-9699-33bfd5a412ea</vt:lpwstr>
  </property>
  <property fmtid="{D5CDD505-2E9C-101B-9397-08002B2CF9AE}" pid="8" name="MSIP_Label_d0918a32-0d42-40ed-a5eb-618140881011_ContentBits">
    <vt:lpwstr>0</vt:lpwstr>
  </property>
</Properties>
</file>